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wunsch\Downloads\"/>
    </mc:Choice>
  </mc:AlternateContent>
  <xr:revisionPtr revIDLastSave="0" documentId="8_{10F62EE6-73D9-48B5-ACC7-22CB43F4EC5C}" xr6:coauthVersionLast="47" xr6:coauthVersionMax="47" xr10:uidLastSave="{00000000-0000-0000-0000-000000000000}"/>
  <bookViews>
    <workbookView xWindow="2310" yWindow="2310" windowWidth="15375" windowHeight="7875" tabRatio="932" activeTab="3" xr2:uid="{00000000-000D-0000-FFFF-FFFF00000000}"/>
  </bookViews>
  <sheets>
    <sheet name="G1" sheetId="1" r:id="rId1"/>
    <sheet name="G2" sheetId="2" r:id="rId2"/>
    <sheet name="G3" sheetId="3" r:id="rId3"/>
    <sheet name="G4" sheetId="4" r:id="rId4"/>
    <sheet name="G4a" sheetId="5" r:id="rId5"/>
    <sheet name="G4b" sheetId="6" r:id="rId6"/>
    <sheet name="G5" sheetId="7" r:id="rId7"/>
    <sheet name="G6" sheetId="8" r:id="rId8"/>
    <sheet name="G7" sheetId="9" r:id="rId9"/>
    <sheet name="G8" sheetId="10" r:id="rId10"/>
    <sheet name="G9" sheetId="11" r:id="rId11"/>
    <sheet name="G9b" sheetId="12" r:id="rId12"/>
    <sheet name="G10" sheetId="13" r:id="rId13"/>
    <sheet name="G11" sheetId="14" r:id="rId14"/>
    <sheet name="G12" sheetId="23" r:id="rId15"/>
    <sheet name="G50" sheetId="15" r:id="rId16"/>
    <sheet name="G70" sheetId="16" r:id="rId17"/>
    <sheet name="G80" sheetId="17" r:id="rId18"/>
    <sheet name="A71b" sheetId="18" r:id="rId19"/>
    <sheet name="A72" sheetId="19" r:id="rId20"/>
    <sheet name="A73b" sheetId="20" r:id="rId21"/>
    <sheet name="A74" sheetId="21" r:id="rId22"/>
    <sheet name="A75" sheetId="22" r:id="rId23"/>
    <sheet name="A76" sheetId="24" r:id="rId24"/>
  </sheets>
  <externalReferences>
    <externalReference r:id="rId25"/>
  </externalReferences>
  <definedNames>
    <definedName name="areaA71b">#REF!</definedName>
    <definedName name="areaA72">#REF!</definedName>
    <definedName name="areaA73">#REF!</definedName>
    <definedName name="areaA73b">A73b!$B$7:$Y$46</definedName>
    <definedName name="areaA74">#REF!</definedName>
    <definedName name="areaA75">#REF!</definedName>
    <definedName name="areaG1">'G1'!$C$6:$D$76</definedName>
    <definedName name="areaG10">'G10'!$A$6:$E$105</definedName>
    <definedName name="areaG11">'G11'!$A$6:$N$36</definedName>
    <definedName name="areaG2">'G2'!$C$5:$D$77</definedName>
    <definedName name="areaG3_1">'G3'!$A$6:$D$40</definedName>
    <definedName name="areaG3_2">'G3'!$A$41:$D$71</definedName>
    <definedName name="areaG3_3">'G3'!$A$72:$D$102</definedName>
    <definedName name="areaG3_4">'G3'!$A$103:$D$105</definedName>
    <definedName name="areaG4">'G4'!$B$5:$G$15</definedName>
    <definedName name="areaG4a">G4a!$A$6:$K$35</definedName>
    <definedName name="areaG4b">G4b!$B$6:$F$17</definedName>
    <definedName name="areaG5">'G5'!$B$6:$K$11</definedName>
    <definedName name="areaG50">'G50'!$B$5:$K$50</definedName>
    <definedName name="areaG6">'G6'!$A$7:$J$37</definedName>
    <definedName name="areaG7">'G7'!$A$6:$M$36</definedName>
    <definedName name="areaG70">'G70'!$B$7:$AA$10</definedName>
    <definedName name="areaG8">'G8'!$B$5:$B$19</definedName>
    <definedName name="areaG80">'G80'!$B$5:$E$49</definedName>
    <definedName name="areaG9">'G9'!$A$5:$I$35</definedName>
    <definedName name="areaG9b">G9b!$A$6:$J$1000</definedName>
  </definedNames>
  <calcPr calcId="191029"/>
</workbook>
</file>

<file path=xl/calcChain.xml><?xml version="1.0" encoding="utf-8"?>
<calcChain xmlns="http://schemas.openxmlformats.org/spreadsheetml/2006/main">
  <c r="I8" i="7" l="1"/>
  <c r="C39" i="1" l="1"/>
  <c r="H12" i="5" l="1"/>
  <c r="C24" i="2" l="1"/>
  <c r="Z19" i="18" l="1"/>
  <c r="Y19" i="18"/>
  <c r="X19" i="18"/>
  <c r="Z18" i="18"/>
  <c r="Y18" i="18"/>
  <c r="X18" i="18"/>
  <c r="U19" i="18"/>
  <c r="T19" i="18"/>
  <c r="S19" i="18"/>
  <c r="R19" i="18"/>
  <c r="U18" i="18"/>
  <c r="T18" i="18"/>
  <c r="S18" i="18"/>
  <c r="R18" i="18"/>
  <c r="M19" i="18"/>
  <c r="L19" i="18"/>
  <c r="K19" i="18"/>
  <c r="J19" i="18"/>
  <c r="M18" i="18"/>
  <c r="L18" i="18"/>
  <c r="K18" i="18"/>
  <c r="J18" i="18"/>
  <c r="E19" i="18"/>
  <c r="D19" i="18"/>
  <c r="C19" i="18"/>
  <c r="E18" i="18"/>
  <c r="D18" i="18"/>
  <c r="C18" i="18"/>
  <c r="B19" i="18"/>
  <c r="B18" i="18"/>
  <c r="B7" i="24" l="1"/>
  <c r="C7" i="24"/>
  <c r="C12" i="2" l="1"/>
  <c r="B6" i="10"/>
  <c r="B73" i="3" l="1"/>
  <c r="H11" i="5"/>
  <c r="G10" i="16"/>
  <c r="W10" i="16"/>
  <c r="V10" i="16"/>
  <c r="O10" i="16"/>
  <c r="N10" i="16"/>
  <c r="F10" i="16"/>
  <c r="G9" i="16"/>
  <c r="H8" i="22" s="1"/>
  <c r="W9" i="16"/>
  <c r="V9" i="16"/>
  <c r="O9" i="16"/>
  <c r="N9" i="16"/>
  <c r="F9" i="16"/>
  <c r="C8" i="16"/>
  <c r="E8" i="16"/>
  <c r="S8" i="16"/>
  <c r="U8" i="16"/>
  <c r="R8" i="16"/>
  <c r="T8" i="16"/>
  <c r="Q8" i="16"/>
  <c r="P8" i="16"/>
  <c r="K8" i="16"/>
  <c r="M8" i="16"/>
  <c r="J8" i="16"/>
  <c r="L8" i="16"/>
  <c r="I8" i="16"/>
  <c r="H8" i="16"/>
  <c r="B8" i="16"/>
  <c r="D8" i="16"/>
  <c r="H50" i="15"/>
  <c r="I44" i="15"/>
  <c r="I45" i="15"/>
  <c r="I46" i="15"/>
  <c r="I47" i="15"/>
  <c r="G50" i="15"/>
  <c r="F50" i="15"/>
  <c r="E50" i="15"/>
  <c r="D50" i="15"/>
  <c r="C50" i="15"/>
  <c r="B50" i="15"/>
  <c r="K43" i="15"/>
  <c r="H41" i="15"/>
  <c r="I35" i="15"/>
  <c r="I36" i="15"/>
  <c r="I37" i="15"/>
  <c r="I38" i="15"/>
  <c r="G41" i="15"/>
  <c r="F41" i="15"/>
  <c r="E41" i="15"/>
  <c r="D41" i="15"/>
  <c r="C41" i="15"/>
  <c r="B41" i="15"/>
  <c r="K34" i="15"/>
  <c r="H32" i="15"/>
  <c r="I26" i="15"/>
  <c r="I27" i="15"/>
  <c r="I28" i="15"/>
  <c r="I29" i="15"/>
  <c r="G32" i="15"/>
  <c r="F32" i="15"/>
  <c r="E32" i="15"/>
  <c r="D32" i="15"/>
  <c r="C32" i="15"/>
  <c r="B32" i="15"/>
  <c r="K25" i="15"/>
  <c r="H23" i="15"/>
  <c r="I17" i="15"/>
  <c r="I18" i="15"/>
  <c r="I19" i="15"/>
  <c r="I20" i="15"/>
  <c r="G23" i="15"/>
  <c r="F23" i="15"/>
  <c r="E23" i="15"/>
  <c r="D23" i="15"/>
  <c r="C23" i="15"/>
  <c r="B23" i="15"/>
  <c r="K16" i="15"/>
  <c r="H14" i="15"/>
  <c r="I8" i="15"/>
  <c r="C23" i="2" s="1"/>
  <c r="C22" i="2" s="1"/>
  <c r="I9" i="15"/>
  <c r="I10" i="15"/>
  <c r="I11" i="15"/>
  <c r="G14" i="15"/>
  <c r="F14" i="15"/>
  <c r="E14" i="15"/>
  <c r="D14" i="15"/>
  <c r="C14" i="15"/>
  <c r="B14" i="15"/>
  <c r="K7" i="15"/>
  <c r="B8" i="18"/>
  <c r="C8" i="18"/>
  <c r="D8" i="18"/>
  <c r="E8" i="18"/>
  <c r="H8" i="18"/>
  <c r="I8" i="18"/>
  <c r="J8" i="18"/>
  <c r="K8" i="18"/>
  <c r="L8" i="18"/>
  <c r="N8" i="18" s="1"/>
  <c r="M8" i="18"/>
  <c r="P8" i="18"/>
  <c r="Q8" i="18"/>
  <c r="R8" i="18"/>
  <c r="S8" i="18"/>
  <c r="T8" i="18"/>
  <c r="U8" i="18"/>
  <c r="F9" i="18"/>
  <c r="G9" i="18"/>
  <c r="N9" i="18"/>
  <c r="O9" i="18"/>
  <c r="V9" i="18"/>
  <c r="W9" i="18"/>
  <c r="F10" i="18"/>
  <c r="G10" i="18"/>
  <c r="N10" i="18"/>
  <c r="O10" i="18"/>
  <c r="V10" i="18"/>
  <c r="W10" i="18"/>
  <c r="B11" i="18"/>
  <c r="C11" i="18"/>
  <c r="D11" i="18"/>
  <c r="E11" i="18"/>
  <c r="H11" i="18"/>
  <c r="I11" i="18"/>
  <c r="J11" i="18"/>
  <c r="K11" i="18"/>
  <c r="L11" i="18"/>
  <c r="M11" i="18"/>
  <c r="P11" i="18"/>
  <c r="Q11" i="18"/>
  <c r="R11" i="18"/>
  <c r="S11" i="18"/>
  <c r="T11" i="18"/>
  <c r="U11" i="18"/>
  <c r="F12" i="18"/>
  <c r="G12" i="18"/>
  <c r="AA12" i="18" s="1"/>
  <c r="N12" i="18"/>
  <c r="O12" i="18"/>
  <c r="V12" i="18"/>
  <c r="W12" i="18"/>
  <c r="F13" i="18"/>
  <c r="G13" i="18"/>
  <c r="X11" i="18" s="1"/>
  <c r="N13" i="18"/>
  <c r="O13" i="18"/>
  <c r="V13" i="18"/>
  <c r="W13" i="18"/>
  <c r="Z11" i="18" s="1"/>
  <c r="B14" i="18"/>
  <c r="C14" i="18"/>
  <c r="D14" i="18"/>
  <c r="F14" i="18" s="1"/>
  <c r="E14" i="18"/>
  <c r="H14" i="18"/>
  <c r="I14" i="18"/>
  <c r="J14" i="18"/>
  <c r="K14" i="18"/>
  <c r="L14" i="18"/>
  <c r="M14" i="18"/>
  <c r="P14" i="18"/>
  <c r="Q14" i="18"/>
  <c r="R14" i="18"/>
  <c r="S14" i="18"/>
  <c r="T14" i="18"/>
  <c r="U14" i="18"/>
  <c r="W14" i="18" s="1"/>
  <c r="F15" i="18"/>
  <c r="G15" i="18"/>
  <c r="N15" i="18"/>
  <c r="O15" i="18"/>
  <c r="V15" i="18"/>
  <c r="W15" i="18"/>
  <c r="F16" i="18"/>
  <c r="G16" i="18"/>
  <c r="N16" i="18"/>
  <c r="O16" i="18"/>
  <c r="V16" i="18"/>
  <c r="W16" i="18"/>
  <c r="B17" i="18"/>
  <c r="C17" i="18"/>
  <c r="D17" i="18"/>
  <c r="E17" i="18"/>
  <c r="H17" i="18"/>
  <c r="I17" i="18"/>
  <c r="I20" i="18" s="1"/>
  <c r="J17" i="18"/>
  <c r="K17" i="18"/>
  <c r="L17" i="18"/>
  <c r="M17" i="18"/>
  <c r="P17" i="18"/>
  <c r="Q17" i="18"/>
  <c r="R17" i="18"/>
  <c r="S17" i="18"/>
  <c r="T17" i="18"/>
  <c r="U17" i="18"/>
  <c r="F18" i="18"/>
  <c r="G18" i="18"/>
  <c r="N18" i="18"/>
  <c r="O18" i="18"/>
  <c r="V18" i="18"/>
  <c r="W18" i="18"/>
  <c r="F19" i="18"/>
  <c r="G19" i="18"/>
  <c r="N19" i="18"/>
  <c r="O19" i="18"/>
  <c r="V19" i="18"/>
  <c r="W19" i="18"/>
  <c r="H20" i="18"/>
  <c r="B21" i="18"/>
  <c r="C21" i="18"/>
  <c r="D21" i="18"/>
  <c r="E21" i="18"/>
  <c r="H21" i="18"/>
  <c r="I21" i="18"/>
  <c r="J21" i="18"/>
  <c r="K21" i="18"/>
  <c r="L21" i="18"/>
  <c r="M21" i="18"/>
  <c r="P21" i="18"/>
  <c r="Q21" i="18"/>
  <c r="R21" i="18"/>
  <c r="S21" i="18"/>
  <c r="T21" i="18"/>
  <c r="U21" i="18"/>
  <c r="B22" i="18"/>
  <c r="C22" i="18"/>
  <c r="D22" i="18"/>
  <c r="E22" i="18"/>
  <c r="H22" i="18"/>
  <c r="I22" i="18"/>
  <c r="J22" i="18"/>
  <c r="K22" i="18"/>
  <c r="L22" i="18"/>
  <c r="M22" i="18"/>
  <c r="P22" i="18"/>
  <c r="Q22" i="18"/>
  <c r="R22" i="18"/>
  <c r="S22" i="18"/>
  <c r="T22" i="18"/>
  <c r="U22" i="18"/>
  <c r="D8" i="20"/>
  <c r="G8" i="20"/>
  <c r="J8" i="20"/>
  <c r="N8" i="20"/>
  <c r="Q8" i="20"/>
  <c r="U8" i="20"/>
  <c r="V8" i="20"/>
  <c r="G9" i="20"/>
  <c r="J9" i="20"/>
  <c r="N9" i="20"/>
  <c r="Q9" i="20"/>
  <c r="U9" i="20"/>
  <c r="D10" i="20"/>
  <c r="G10" i="20"/>
  <c r="J10" i="20"/>
  <c r="N10" i="20"/>
  <c r="Q10" i="20"/>
  <c r="U10" i="20"/>
  <c r="V10" i="20"/>
  <c r="D11" i="20"/>
  <c r="G11" i="20"/>
  <c r="J11" i="20"/>
  <c r="N11" i="20"/>
  <c r="Q11" i="20"/>
  <c r="W11" i="20" s="1"/>
  <c r="U11" i="20"/>
  <c r="B12" i="20"/>
  <c r="E12" i="20"/>
  <c r="G12" i="20" s="1"/>
  <c r="F12" i="20"/>
  <c r="H12" i="20"/>
  <c r="I12" i="20"/>
  <c r="L12" i="20"/>
  <c r="N12" i="20" s="1"/>
  <c r="M12" i="20"/>
  <c r="O12" i="20"/>
  <c r="P12" i="20"/>
  <c r="S12" i="20"/>
  <c r="S16" i="20" s="1"/>
  <c r="T12" i="20"/>
  <c r="G13" i="20"/>
  <c r="J13" i="20"/>
  <c r="N13" i="20"/>
  <c r="R13" i="20" s="1"/>
  <c r="Q13" i="20"/>
  <c r="U13" i="20"/>
  <c r="D14" i="20"/>
  <c r="G14" i="20"/>
  <c r="J14" i="20"/>
  <c r="N14" i="20"/>
  <c r="Q14" i="20"/>
  <c r="U14" i="20"/>
  <c r="B15" i="20"/>
  <c r="E15" i="20"/>
  <c r="F15" i="20"/>
  <c r="H15" i="20"/>
  <c r="J15" i="20" s="1"/>
  <c r="I15" i="20"/>
  <c r="L15" i="20"/>
  <c r="M15" i="20"/>
  <c r="M16" i="20" s="1"/>
  <c r="O15" i="20"/>
  <c r="P15" i="20"/>
  <c r="S15" i="20"/>
  <c r="T15" i="20"/>
  <c r="I16" i="20"/>
  <c r="P16" i="20"/>
  <c r="D17" i="20"/>
  <c r="G17" i="20"/>
  <c r="V17" i="20" s="1"/>
  <c r="J17" i="20"/>
  <c r="N17" i="20"/>
  <c r="Q17" i="20"/>
  <c r="R17" i="20" s="1"/>
  <c r="U17" i="20"/>
  <c r="D18" i="20"/>
  <c r="G18" i="20"/>
  <c r="J18" i="20"/>
  <c r="N18" i="20"/>
  <c r="Q18" i="20"/>
  <c r="U18" i="20"/>
  <c r="D19" i="20"/>
  <c r="G19" i="20"/>
  <c r="J19" i="20"/>
  <c r="N19" i="20"/>
  <c r="V19" i="20" s="1"/>
  <c r="Q19" i="20"/>
  <c r="W19" i="20" s="1"/>
  <c r="U19" i="20"/>
  <c r="D20" i="20"/>
  <c r="G20" i="20"/>
  <c r="J20" i="20"/>
  <c r="N20" i="20"/>
  <c r="Q20" i="20"/>
  <c r="U20" i="20"/>
  <c r="D21" i="20"/>
  <c r="G21" i="20"/>
  <c r="J21" i="20"/>
  <c r="N21" i="20"/>
  <c r="R21" i="20" s="1"/>
  <c r="Q21" i="20"/>
  <c r="U21" i="20"/>
  <c r="D22" i="20"/>
  <c r="G22" i="20"/>
  <c r="K22" i="20" s="1"/>
  <c r="J22" i="20"/>
  <c r="N22" i="20"/>
  <c r="Q22" i="20"/>
  <c r="W22" i="20" s="1"/>
  <c r="U22" i="20"/>
  <c r="D23" i="20"/>
  <c r="G23" i="20"/>
  <c r="J23" i="20"/>
  <c r="N23" i="20"/>
  <c r="V23" i="20" s="1"/>
  <c r="Q23" i="20"/>
  <c r="U23" i="20"/>
  <c r="B24" i="20"/>
  <c r="C24" i="20"/>
  <c r="D25" i="20"/>
  <c r="D26" i="20"/>
  <c r="D28" i="20"/>
  <c r="G28" i="20"/>
  <c r="J28" i="20"/>
  <c r="N28" i="20"/>
  <c r="Q28" i="20"/>
  <c r="W28" i="20" s="1"/>
  <c r="U28" i="20"/>
  <c r="D29" i="20"/>
  <c r="G29" i="20"/>
  <c r="V29" i="20" s="1"/>
  <c r="J29" i="20"/>
  <c r="N29" i="20"/>
  <c r="Q29" i="20"/>
  <c r="R29" i="20" s="1"/>
  <c r="U29" i="20"/>
  <c r="D30" i="20"/>
  <c r="G30" i="20"/>
  <c r="J30" i="20"/>
  <c r="N30" i="20"/>
  <c r="Q30" i="20"/>
  <c r="U30" i="20"/>
  <c r="D31" i="20"/>
  <c r="G31" i="20"/>
  <c r="J31" i="20"/>
  <c r="N31" i="20"/>
  <c r="Q31" i="20"/>
  <c r="W31" i="20" s="1"/>
  <c r="U31" i="20"/>
  <c r="B32" i="20"/>
  <c r="C32" i="20"/>
  <c r="E32" i="20"/>
  <c r="E36" i="20" s="1"/>
  <c r="F32" i="20"/>
  <c r="H32" i="20"/>
  <c r="I32" i="20"/>
  <c r="L32" i="20"/>
  <c r="M32" i="20"/>
  <c r="O32" i="20"/>
  <c r="Q32" i="20" s="1"/>
  <c r="P32" i="20"/>
  <c r="S32" i="20"/>
  <c r="T32" i="20"/>
  <c r="D33" i="20"/>
  <c r="G33" i="20"/>
  <c r="J33" i="20"/>
  <c r="N33" i="20"/>
  <c r="Q33" i="20"/>
  <c r="W33" i="20" s="1"/>
  <c r="U33" i="20"/>
  <c r="D34" i="20"/>
  <c r="G34" i="20"/>
  <c r="J34" i="20"/>
  <c r="J35" i="20" s="1"/>
  <c r="N34" i="20"/>
  <c r="Q34" i="20"/>
  <c r="U34" i="20"/>
  <c r="B35" i="20"/>
  <c r="C35" i="20"/>
  <c r="E35" i="20"/>
  <c r="F35" i="20"/>
  <c r="G35" i="20"/>
  <c r="H35" i="20"/>
  <c r="I35" i="20"/>
  <c r="L35" i="20"/>
  <c r="M35" i="20"/>
  <c r="M36" i="20" s="1"/>
  <c r="O35" i="20"/>
  <c r="P35" i="20"/>
  <c r="Q35" i="20" s="1"/>
  <c r="S35" i="20"/>
  <c r="T35" i="20"/>
  <c r="T36" i="20" s="1"/>
  <c r="B38" i="20"/>
  <c r="C38" i="20"/>
  <c r="E38" i="20"/>
  <c r="F38" i="20"/>
  <c r="H38" i="20"/>
  <c r="H42" i="20" s="1"/>
  <c r="H46" i="20" s="1"/>
  <c r="I38" i="20"/>
  <c r="L38" i="20"/>
  <c r="M38" i="20"/>
  <c r="O38" i="20"/>
  <c r="O42" i="20" s="1"/>
  <c r="O46" i="20" s="1"/>
  <c r="P38" i="20"/>
  <c r="S38" i="20"/>
  <c r="T38" i="20"/>
  <c r="B39" i="20"/>
  <c r="E39" i="20"/>
  <c r="F39" i="20"/>
  <c r="H39" i="20"/>
  <c r="I39" i="20"/>
  <c r="L39" i="20"/>
  <c r="M39" i="20"/>
  <c r="O39" i="20"/>
  <c r="P39" i="20"/>
  <c r="S39" i="20"/>
  <c r="T39" i="20"/>
  <c r="B40" i="20"/>
  <c r="C40" i="20"/>
  <c r="E40" i="20"/>
  <c r="F40" i="20"/>
  <c r="H40" i="20"/>
  <c r="I40" i="20"/>
  <c r="L40" i="20"/>
  <c r="M40" i="20"/>
  <c r="O40" i="20"/>
  <c r="P40" i="20"/>
  <c r="Q40" i="20" s="1"/>
  <c r="S40" i="20"/>
  <c r="T40" i="20"/>
  <c r="B41" i="20"/>
  <c r="C41" i="20"/>
  <c r="E41" i="20"/>
  <c r="F41" i="20"/>
  <c r="H41" i="20"/>
  <c r="I41" i="20"/>
  <c r="L41" i="20"/>
  <c r="M41" i="20"/>
  <c r="O41" i="20"/>
  <c r="P41" i="20"/>
  <c r="S41" i="20"/>
  <c r="T41" i="20"/>
  <c r="B43" i="20"/>
  <c r="E43" i="20"/>
  <c r="F43" i="20"/>
  <c r="H43" i="20"/>
  <c r="I43" i="20"/>
  <c r="L43" i="20"/>
  <c r="M43" i="20"/>
  <c r="O43" i="20"/>
  <c r="P43" i="20"/>
  <c r="S43" i="20"/>
  <c r="T43" i="20"/>
  <c r="B44" i="20"/>
  <c r="C44" i="20"/>
  <c r="E44" i="20"/>
  <c r="F44" i="20"/>
  <c r="H44" i="20"/>
  <c r="H45" i="20" s="1"/>
  <c r="I44" i="20"/>
  <c r="L44" i="20"/>
  <c r="L45" i="20" s="1"/>
  <c r="M44" i="20"/>
  <c r="O44" i="20"/>
  <c r="O45" i="20" s="1"/>
  <c r="P44" i="20"/>
  <c r="S44" i="20"/>
  <c r="T44" i="20"/>
  <c r="U44" i="20" s="1"/>
  <c r="T45" i="20"/>
  <c r="D8" i="21"/>
  <c r="G8" i="21"/>
  <c r="V8" i="21" s="1"/>
  <c r="J8" i="21"/>
  <c r="N8" i="21"/>
  <c r="Q8" i="21"/>
  <c r="U8" i="21"/>
  <c r="AA8" i="21"/>
  <c r="G9" i="21"/>
  <c r="J9" i="21"/>
  <c r="N9" i="21"/>
  <c r="Q9" i="21"/>
  <c r="U9" i="21"/>
  <c r="AA9" i="21"/>
  <c r="D10" i="21"/>
  <c r="G10" i="21"/>
  <c r="J10" i="21"/>
  <c r="N10" i="21"/>
  <c r="Q10" i="21"/>
  <c r="U10" i="21"/>
  <c r="V10" i="21"/>
  <c r="AA10" i="21"/>
  <c r="D11" i="21"/>
  <c r="G11" i="21"/>
  <c r="J11" i="21"/>
  <c r="N11" i="21"/>
  <c r="Q11" i="21"/>
  <c r="R11" i="21" s="1"/>
  <c r="U11" i="21"/>
  <c r="AA11" i="21"/>
  <c r="B12" i="21"/>
  <c r="E12" i="21"/>
  <c r="G12" i="21" s="1"/>
  <c r="F12" i="21"/>
  <c r="H12" i="21"/>
  <c r="I12" i="21"/>
  <c r="L12" i="21"/>
  <c r="M12" i="21"/>
  <c r="O12" i="21"/>
  <c r="P12" i="21"/>
  <c r="Q12" i="21"/>
  <c r="S12" i="21"/>
  <c r="T12" i="21"/>
  <c r="Y12" i="21"/>
  <c r="Z12" i="21"/>
  <c r="AB12" i="21"/>
  <c r="G13" i="21"/>
  <c r="J13" i="21"/>
  <c r="N13" i="21"/>
  <c r="R13" i="21" s="1"/>
  <c r="Q13" i="21"/>
  <c r="U13" i="21"/>
  <c r="AA13" i="21"/>
  <c r="D14" i="21"/>
  <c r="G14" i="21"/>
  <c r="J14" i="21"/>
  <c r="N14" i="21"/>
  <c r="Q14" i="21"/>
  <c r="W14" i="21" s="1"/>
  <c r="U14" i="21"/>
  <c r="AA14" i="21"/>
  <c r="B15" i="21"/>
  <c r="E15" i="21"/>
  <c r="F15" i="21"/>
  <c r="H15" i="21"/>
  <c r="J15" i="21" s="1"/>
  <c r="I15" i="21"/>
  <c r="L15" i="21"/>
  <c r="N15" i="21" s="1"/>
  <c r="M15" i="21"/>
  <c r="O15" i="21"/>
  <c r="P15" i="21"/>
  <c r="S15" i="21"/>
  <c r="S16" i="21" s="1"/>
  <c r="T15" i="21"/>
  <c r="T16" i="21" s="1"/>
  <c r="Y15" i="21"/>
  <c r="Z15" i="21"/>
  <c r="AB15" i="21"/>
  <c r="AB16" i="21" s="1"/>
  <c r="P16" i="21"/>
  <c r="D17" i="21"/>
  <c r="G17" i="21"/>
  <c r="J17" i="21"/>
  <c r="N17" i="21"/>
  <c r="Q17" i="21"/>
  <c r="U17" i="21"/>
  <c r="V17" i="21"/>
  <c r="AA17" i="21"/>
  <c r="D18" i="21"/>
  <c r="G18" i="21"/>
  <c r="J18" i="21"/>
  <c r="N18" i="21"/>
  <c r="Q18" i="21"/>
  <c r="R18" i="21" s="1"/>
  <c r="U18" i="21"/>
  <c r="V18" i="21"/>
  <c r="AA18" i="21"/>
  <c r="D19" i="21"/>
  <c r="G19" i="21"/>
  <c r="J19" i="21"/>
  <c r="N19" i="21"/>
  <c r="Q19" i="21"/>
  <c r="U19" i="21"/>
  <c r="AA19" i="21"/>
  <c r="D7" i="22"/>
  <c r="G7" i="22"/>
  <c r="J7" i="22"/>
  <c r="M7" i="22"/>
  <c r="D8" i="22"/>
  <c r="G8" i="22"/>
  <c r="M8" i="22"/>
  <c r="D9" i="22"/>
  <c r="G9" i="22"/>
  <c r="J9" i="22"/>
  <c r="M9" i="22"/>
  <c r="D10" i="22"/>
  <c r="G10" i="22"/>
  <c r="J10" i="22"/>
  <c r="M10" i="22"/>
  <c r="B11" i="22"/>
  <c r="B15" i="22" s="1"/>
  <c r="D15" i="22" s="1"/>
  <c r="C11" i="22"/>
  <c r="E11" i="22"/>
  <c r="F11" i="22"/>
  <c r="K11" i="22"/>
  <c r="K15" i="22" s="1"/>
  <c r="L11" i="22"/>
  <c r="D12" i="22"/>
  <c r="G12" i="22"/>
  <c r="M12" i="22"/>
  <c r="D13" i="22"/>
  <c r="G13" i="22"/>
  <c r="J13" i="22"/>
  <c r="M13" i="22"/>
  <c r="B14" i="22"/>
  <c r="C14" i="22"/>
  <c r="C15" i="22" s="1"/>
  <c r="E14" i="22"/>
  <c r="F14" i="22"/>
  <c r="K14" i="22"/>
  <c r="L14" i="22"/>
  <c r="M14" i="22" s="1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H7" i="12"/>
  <c r="H8" i="12"/>
  <c r="H9" i="12"/>
  <c r="H1000" i="12"/>
  <c r="H999" i="12"/>
  <c r="H998" i="12"/>
  <c r="H997" i="12"/>
  <c r="H996" i="12"/>
  <c r="H995" i="12"/>
  <c r="H994" i="12"/>
  <c r="H993" i="12"/>
  <c r="H992" i="12"/>
  <c r="H991" i="12"/>
  <c r="H990" i="12"/>
  <c r="H989" i="12"/>
  <c r="H988" i="12"/>
  <c r="H987" i="12"/>
  <c r="H986" i="12"/>
  <c r="H985" i="12"/>
  <c r="H984" i="12"/>
  <c r="H983" i="12"/>
  <c r="H982" i="12"/>
  <c r="H981" i="12"/>
  <c r="H980" i="12"/>
  <c r="H979" i="12"/>
  <c r="H978" i="12"/>
  <c r="H977" i="12"/>
  <c r="H976" i="12"/>
  <c r="H975" i="12"/>
  <c r="H974" i="12"/>
  <c r="H973" i="12"/>
  <c r="H972" i="12"/>
  <c r="H971" i="12"/>
  <c r="H970" i="12"/>
  <c r="H969" i="12"/>
  <c r="H968" i="12"/>
  <c r="H967" i="12"/>
  <c r="H966" i="12"/>
  <c r="H965" i="12"/>
  <c r="H964" i="12"/>
  <c r="H963" i="12"/>
  <c r="H962" i="12"/>
  <c r="H961" i="12"/>
  <c r="H960" i="12"/>
  <c r="H959" i="12"/>
  <c r="H958" i="12"/>
  <c r="H957" i="12"/>
  <c r="H956" i="12"/>
  <c r="H955" i="12"/>
  <c r="H954" i="12"/>
  <c r="H953" i="12"/>
  <c r="H952" i="12"/>
  <c r="H951" i="12"/>
  <c r="H950" i="12"/>
  <c r="H949" i="12"/>
  <c r="H948" i="12"/>
  <c r="H947" i="12"/>
  <c r="H946" i="12"/>
  <c r="H945" i="12"/>
  <c r="H944" i="12"/>
  <c r="H943" i="12"/>
  <c r="H942" i="12"/>
  <c r="H941" i="12"/>
  <c r="H940" i="12"/>
  <c r="H939" i="12"/>
  <c r="H938" i="12"/>
  <c r="H937" i="12"/>
  <c r="H936" i="12"/>
  <c r="H935" i="12"/>
  <c r="H934" i="12"/>
  <c r="H933" i="12"/>
  <c r="H932" i="12"/>
  <c r="H931" i="12"/>
  <c r="H930" i="12"/>
  <c r="H929" i="12"/>
  <c r="H928" i="12"/>
  <c r="H927" i="12"/>
  <c r="H926" i="12"/>
  <c r="H925" i="12"/>
  <c r="H924" i="12"/>
  <c r="H923" i="12"/>
  <c r="H922" i="12"/>
  <c r="H921" i="12"/>
  <c r="H920" i="12"/>
  <c r="H919" i="12"/>
  <c r="H918" i="12"/>
  <c r="H917" i="12"/>
  <c r="H916" i="12"/>
  <c r="H915" i="12"/>
  <c r="H914" i="12"/>
  <c r="H913" i="12"/>
  <c r="H912" i="12"/>
  <c r="H911" i="12"/>
  <c r="H910" i="12"/>
  <c r="H909" i="12"/>
  <c r="H908" i="12"/>
  <c r="H907" i="12"/>
  <c r="H906" i="12"/>
  <c r="H905" i="12"/>
  <c r="H904" i="12"/>
  <c r="H903" i="12"/>
  <c r="H902" i="12"/>
  <c r="H901" i="12"/>
  <c r="H900" i="12"/>
  <c r="H899" i="12"/>
  <c r="H898" i="12"/>
  <c r="H897" i="12"/>
  <c r="H896" i="12"/>
  <c r="H895" i="12"/>
  <c r="H894" i="12"/>
  <c r="H893" i="12"/>
  <c r="H892" i="12"/>
  <c r="H891" i="12"/>
  <c r="H890" i="12"/>
  <c r="H889" i="12"/>
  <c r="H888" i="12"/>
  <c r="H887" i="12"/>
  <c r="H886" i="12"/>
  <c r="H885" i="12"/>
  <c r="H884" i="12"/>
  <c r="H883" i="12"/>
  <c r="H882" i="12"/>
  <c r="H881" i="12"/>
  <c r="H880" i="12"/>
  <c r="H879" i="12"/>
  <c r="H878" i="12"/>
  <c r="H877" i="12"/>
  <c r="H876" i="12"/>
  <c r="H875" i="12"/>
  <c r="H874" i="12"/>
  <c r="H873" i="12"/>
  <c r="H872" i="12"/>
  <c r="H871" i="12"/>
  <c r="H870" i="12"/>
  <c r="H869" i="12"/>
  <c r="H868" i="12"/>
  <c r="H867" i="12"/>
  <c r="H866" i="12"/>
  <c r="H865" i="12"/>
  <c r="H864" i="12"/>
  <c r="H863" i="12"/>
  <c r="H862" i="12"/>
  <c r="H861" i="12"/>
  <c r="H860" i="12"/>
  <c r="H859" i="12"/>
  <c r="H858" i="12"/>
  <c r="H857" i="12"/>
  <c r="H856" i="12"/>
  <c r="H855" i="12"/>
  <c r="H854" i="12"/>
  <c r="H853" i="12"/>
  <c r="H852" i="12"/>
  <c r="H851" i="12"/>
  <c r="H850" i="12"/>
  <c r="H849" i="12"/>
  <c r="H848" i="12"/>
  <c r="H847" i="12"/>
  <c r="H846" i="12"/>
  <c r="H845" i="12"/>
  <c r="H844" i="12"/>
  <c r="H843" i="12"/>
  <c r="H842" i="12"/>
  <c r="H841" i="12"/>
  <c r="H840" i="12"/>
  <c r="H839" i="12"/>
  <c r="H838" i="12"/>
  <c r="H837" i="12"/>
  <c r="H836" i="12"/>
  <c r="H835" i="12"/>
  <c r="H834" i="12"/>
  <c r="H833" i="12"/>
  <c r="H832" i="12"/>
  <c r="H831" i="12"/>
  <c r="H830" i="12"/>
  <c r="H829" i="12"/>
  <c r="H828" i="12"/>
  <c r="H827" i="12"/>
  <c r="H826" i="12"/>
  <c r="H825" i="12"/>
  <c r="H824" i="12"/>
  <c r="H823" i="12"/>
  <c r="H822" i="12"/>
  <c r="H821" i="12"/>
  <c r="H820" i="12"/>
  <c r="H819" i="12"/>
  <c r="H818" i="12"/>
  <c r="H817" i="12"/>
  <c r="H816" i="12"/>
  <c r="H815" i="12"/>
  <c r="H814" i="12"/>
  <c r="H813" i="12"/>
  <c r="H812" i="12"/>
  <c r="H811" i="12"/>
  <c r="H810" i="12"/>
  <c r="H809" i="12"/>
  <c r="H808" i="12"/>
  <c r="H807" i="12"/>
  <c r="H806" i="12"/>
  <c r="H805" i="12"/>
  <c r="H804" i="12"/>
  <c r="H803" i="12"/>
  <c r="H802" i="12"/>
  <c r="H801" i="12"/>
  <c r="H800" i="12"/>
  <c r="H799" i="12"/>
  <c r="H798" i="12"/>
  <c r="H797" i="12"/>
  <c r="H796" i="12"/>
  <c r="H795" i="12"/>
  <c r="H794" i="12"/>
  <c r="H793" i="12"/>
  <c r="H792" i="12"/>
  <c r="H791" i="12"/>
  <c r="H790" i="12"/>
  <c r="H789" i="12"/>
  <c r="H788" i="12"/>
  <c r="H787" i="12"/>
  <c r="H786" i="12"/>
  <c r="H785" i="12"/>
  <c r="H784" i="12"/>
  <c r="H783" i="12"/>
  <c r="H782" i="12"/>
  <c r="H781" i="12"/>
  <c r="H780" i="12"/>
  <c r="H779" i="12"/>
  <c r="H778" i="12"/>
  <c r="H777" i="12"/>
  <c r="H776" i="12"/>
  <c r="H775" i="12"/>
  <c r="H774" i="12"/>
  <c r="H773" i="12"/>
  <c r="H772" i="12"/>
  <c r="H771" i="12"/>
  <c r="H770" i="12"/>
  <c r="H769" i="12"/>
  <c r="H768" i="12"/>
  <c r="H767" i="12"/>
  <c r="H766" i="12"/>
  <c r="H765" i="12"/>
  <c r="H764" i="12"/>
  <c r="H763" i="12"/>
  <c r="H762" i="12"/>
  <c r="H761" i="12"/>
  <c r="H760" i="12"/>
  <c r="H759" i="12"/>
  <c r="H758" i="12"/>
  <c r="H757" i="12"/>
  <c r="H756" i="12"/>
  <c r="H755" i="12"/>
  <c r="H754" i="12"/>
  <c r="H753" i="12"/>
  <c r="H752" i="12"/>
  <c r="H751" i="12"/>
  <c r="H750" i="12"/>
  <c r="H749" i="12"/>
  <c r="H748" i="12"/>
  <c r="H747" i="12"/>
  <c r="H746" i="12"/>
  <c r="H745" i="12"/>
  <c r="H744" i="12"/>
  <c r="H743" i="12"/>
  <c r="H742" i="12"/>
  <c r="H741" i="12"/>
  <c r="H740" i="12"/>
  <c r="H739" i="12"/>
  <c r="H738" i="12"/>
  <c r="H737" i="12"/>
  <c r="H736" i="12"/>
  <c r="H735" i="12"/>
  <c r="H734" i="12"/>
  <c r="H733" i="12"/>
  <c r="H732" i="12"/>
  <c r="H731" i="12"/>
  <c r="H730" i="12"/>
  <c r="H729" i="12"/>
  <c r="H728" i="12"/>
  <c r="H727" i="12"/>
  <c r="H726" i="12"/>
  <c r="H725" i="12"/>
  <c r="H724" i="12"/>
  <c r="H723" i="12"/>
  <c r="H722" i="12"/>
  <c r="H721" i="12"/>
  <c r="H720" i="12"/>
  <c r="H719" i="12"/>
  <c r="H718" i="12"/>
  <c r="H717" i="12"/>
  <c r="H716" i="12"/>
  <c r="H715" i="12"/>
  <c r="H714" i="12"/>
  <c r="H713" i="12"/>
  <c r="H712" i="12"/>
  <c r="H711" i="12"/>
  <c r="H710" i="12"/>
  <c r="H709" i="12"/>
  <c r="H708" i="12"/>
  <c r="H707" i="12"/>
  <c r="H706" i="12"/>
  <c r="H705" i="12"/>
  <c r="H704" i="12"/>
  <c r="H703" i="12"/>
  <c r="H702" i="12"/>
  <c r="H701" i="12"/>
  <c r="H700" i="12"/>
  <c r="H699" i="12"/>
  <c r="H698" i="12"/>
  <c r="H697" i="12"/>
  <c r="H696" i="12"/>
  <c r="H695" i="12"/>
  <c r="H694" i="12"/>
  <c r="H693" i="12"/>
  <c r="H692" i="12"/>
  <c r="H691" i="12"/>
  <c r="H690" i="12"/>
  <c r="H689" i="12"/>
  <c r="H688" i="12"/>
  <c r="H687" i="12"/>
  <c r="H686" i="12"/>
  <c r="H685" i="12"/>
  <c r="H684" i="12"/>
  <c r="H683" i="12"/>
  <c r="H682" i="12"/>
  <c r="H681" i="12"/>
  <c r="H680" i="12"/>
  <c r="H679" i="12"/>
  <c r="H678" i="12"/>
  <c r="H677" i="12"/>
  <c r="H676" i="12"/>
  <c r="H675" i="12"/>
  <c r="H674" i="12"/>
  <c r="H673" i="12"/>
  <c r="H672" i="12"/>
  <c r="H671" i="12"/>
  <c r="H670" i="12"/>
  <c r="H669" i="12"/>
  <c r="H668" i="12"/>
  <c r="H667" i="12"/>
  <c r="H666" i="12"/>
  <c r="H665" i="12"/>
  <c r="H664" i="12"/>
  <c r="H663" i="12"/>
  <c r="H662" i="12"/>
  <c r="H661" i="12"/>
  <c r="H660" i="12"/>
  <c r="H659" i="12"/>
  <c r="H658" i="12"/>
  <c r="H657" i="12"/>
  <c r="H656" i="12"/>
  <c r="H655" i="12"/>
  <c r="H654" i="12"/>
  <c r="H653" i="12"/>
  <c r="H652" i="12"/>
  <c r="H651" i="12"/>
  <c r="H650" i="12"/>
  <c r="H649" i="12"/>
  <c r="H648" i="12"/>
  <c r="H647" i="12"/>
  <c r="H646" i="12"/>
  <c r="H645" i="12"/>
  <c r="H644" i="12"/>
  <c r="H643" i="12"/>
  <c r="H642" i="12"/>
  <c r="H641" i="12"/>
  <c r="H640" i="12"/>
  <c r="H639" i="12"/>
  <c r="H638" i="12"/>
  <c r="H637" i="12"/>
  <c r="H636" i="12"/>
  <c r="H635" i="12"/>
  <c r="H634" i="12"/>
  <c r="H633" i="12"/>
  <c r="H632" i="12"/>
  <c r="H631" i="12"/>
  <c r="H630" i="12"/>
  <c r="H629" i="12"/>
  <c r="H628" i="12"/>
  <c r="H627" i="12"/>
  <c r="H626" i="12"/>
  <c r="H625" i="12"/>
  <c r="H624" i="12"/>
  <c r="H623" i="12"/>
  <c r="H622" i="12"/>
  <c r="H621" i="12"/>
  <c r="H620" i="12"/>
  <c r="H619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605" i="12"/>
  <c r="H604" i="12"/>
  <c r="H603" i="12"/>
  <c r="H602" i="12"/>
  <c r="H601" i="12"/>
  <c r="H600" i="12"/>
  <c r="H599" i="12"/>
  <c r="H598" i="12"/>
  <c r="H597" i="12"/>
  <c r="H596" i="12"/>
  <c r="H595" i="12"/>
  <c r="H594" i="12"/>
  <c r="H593" i="12"/>
  <c r="H592" i="12"/>
  <c r="H591" i="12"/>
  <c r="H590" i="12"/>
  <c r="H589" i="12"/>
  <c r="H588" i="12"/>
  <c r="H587" i="12"/>
  <c r="H586" i="12"/>
  <c r="H585" i="12"/>
  <c r="H584" i="12"/>
  <c r="H583" i="12"/>
  <c r="H582" i="12"/>
  <c r="H581" i="12"/>
  <c r="H580" i="12"/>
  <c r="H579" i="12"/>
  <c r="H578" i="12"/>
  <c r="H577" i="12"/>
  <c r="H576" i="12"/>
  <c r="H575" i="12"/>
  <c r="H574" i="12"/>
  <c r="H573" i="12"/>
  <c r="H572" i="12"/>
  <c r="H571" i="12"/>
  <c r="H570" i="12"/>
  <c r="H569" i="12"/>
  <c r="H568" i="12"/>
  <c r="H567" i="12"/>
  <c r="H566" i="12"/>
  <c r="H565" i="12"/>
  <c r="H564" i="12"/>
  <c r="H563" i="12"/>
  <c r="H562" i="12"/>
  <c r="H561" i="12"/>
  <c r="H560" i="12"/>
  <c r="H559" i="12"/>
  <c r="H558" i="12"/>
  <c r="H557" i="12"/>
  <c r="H556" i="12"/>
  <c r="H555" i="12"/>
  <c r="H554" i="12"/>
  <c r="H553" i="12"/>
  <c r="H552" i="12"/>
  <c r="H551" i="12"/>
  <c r="H550" i="12"/>
  <c r="H549" i="12"/>
  <c r="H548" i="12"/>
  <c r="H547" i="12"/>
  <c r="H546" i="12"/>
  <c r="H545" i="12"/>
  <c r="H544" i="12"/>
  <c r="H543" i="12"/>
  <c r="H542" i="12"/>
  <c r="H541" i="12"/>
  <c r="H540" i="12"/>
  <c r="H539" i="12"/>
  <c r="H538" i="12"/>
  <c r="H537" i="12"/>
  <c r="H536" i="12"/>
  <c r="H535" i="12"/>
  <c r="H534" i="12"/>
  <c r="H533" i="12"/>
  <c r="H532" i="12"/>
  <c r="H531" i="12"/>
  <c r="H530" i="12"/>
  <c r="H529" i="12"/>
  <c r="H528" i="12"/>
  <c r="H527" i="12"/>
  <c r="H526" i="12"/>
  <c r="H525" i="12"/>
  <c r="H524" i="12"/>
  <c r="H523" i="12"/>
  <c r="H522" i="12"/>
  <c r="H521" i="12"/>
  <c r="H520" i="12"/>
  <c r="H519" i="12"/>
  <c r="H518" i="12"/>
  <c r="H517" i="12"/>
  <c r="H516" i="12"/>
  <c r="H515" i="12"/>
  <c r="H514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500" i="12"/>
  <c r="H499" i="12"/>
  <c r="H498" i="12"/>
  <c r="H497" i="12"/>
  <c r="H496" i="12"/>
  <c r="H495" i="12"/>
  <c r="H494" i="12"/>
  <c r="H493" i="12"/>
  <c r="H492" i="12"/>
  <c r="H491" i="12"/>
  <c r="H490" i="12"/>
  <c r="H489" i="12"/>
  <c r="H488" i="12"/>
  <c r="H487" i="12"/>
  <c r="H486" i="12"/>
  <c r="H485" i="12"/>
  <c r="H484" i="12"/>
  <c r="H483" i="12"/>
  <c r="H482" i="12"/>
  <c r="H481" i="12"/>
  <c r="H480" i="12"/>
  <c r="H479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2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B13" i="10"/>
  <c r="M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J11" i="7"/>
  <c r="J10" i="7"/>
  <c r="C20" i="1" s="1"/>
  <c r="J9" i="7"/>
  <c r="J8" i="7"/>
  <c r="J7" i="7"/>
  <c r="C8" i="1" s="1"/>
  <c r="B17" i="6"/>
  <c r="E17" i="6"/>
  <c r="D17" i="6"/>
  <c r="C17" i="6"/>
  <c r="H7" i="5"/>
  <c r="H9" i="5"/>
  <c r="H8" i="5"/>
  <c r="G15" i="4"/>
  <c r="G14" i="4"/>
  <c r="G13" i="4"/>
  <c r="G12" i="4"/>
  <c r="F11" i="4"/>
  <c r="E11" i="4"/>
  <c r="D11" i="4"/>
  <c r="C11" i="4"/>
  <c r="B11" i="4"/>
  <c r="G10" i="4"/>
  <c r="G9" i="4"/>
  <c r="G8" i="4"/>
  <c r="G7" i="4"/>
  <c r="F6" i="4"/>
  <c r="E6" i="4"/>
  <c r="D6" i="4"/>
  <c r="C6" i="4"/>
  <c r="B6" i="4"/>
  <c r="B40" i="3"/>
  <c r="C40" i="3"/>
  <c r="D7" i="2"/>
  <c r="D13" i="2"/>
  <c r="D22" i="2"/>
  <c r="D26" i="2"/>
  <c r="D34" i="2"/>
  <c r="D38" i="2"/>
  <c r="D42" i="2"/>
  <c r="D45" i="2"/>
  <c r="D64" i="2"/>
  <c r="D58" i="2" s="1"/>
  <c r="D71" i="2"/>
  <c r="D65" i="2" s="1"/>
  <c r="C7" i="2"/>
  <c r="C13" i="2"/>
  <c r="C26" i="2"/>
  <c r="C34" i="2"/>
  <c r="C38" i="2"/>
  <c r="C42" i="2"/>
  <c r="C45" i="2"/>
  <c r="C64" i="2"/>
  <c r="C71" i="2"/>
  <c r="C65" i="2" s="1"/>
  <c r="C28" i="1"/>
  <c r="D42" i="1"/>
  <c r="D41" i="1" s="1"/>
  <c r="D50" i="1"/>
  <c r="D53" i="1"/>
  <c r="D65" i="1"/>
  <c r="D72" i="1"/>
  <c r="C50" i="1"/>
  <c r="C53" i="1"/>
  <c r="C65" i="1"/>
  <c r="C72" i="1"/>
  <c r="D8" i="1"/>
  <c r="D12" i="1"/>
  <c r="D15" i="1"/>
  <c r="D19" i="1"/>
  <c r="D28" i="1"/>
  <c r="D32" i="1"/>
  <c r="C12" i="1"/>
  <c r="C32" i="1"/>
  <c r="B8" i="10" s="1"/>
  <c r="B7" i="10" s="1"/>
  <c r="Y11" i="18" l="1"/>
  <c r="C49" i="1"/>
  <c r="R19" i="21"/>
  <c r="K17" i="21"/>
  <c r="Q41" i="20"/>
  <c r="G40" i="20"/>
  <c r="G39" i="20"/>
  <c r="R30" i="20"/>
  <c r="V28" i="20"/>
  <c r="V20" i="20"/>
  <c r="D54" i="2"/>
  <c r="K19" i="21"/>
  <c r="G15" i="21"/>
  <c r="R14" i="21"/>
  <c r="AA12" i="21"/>
  <c r="R8" i="21"/>
  <c r="D41" i="20"/>
  <c r="N39" i="20"/>
  <c r="R39" i="20" s="1"/>
  <c r="L36" i="20"/>
  <c r="C36" i="20"/>
  <c r="G15" i="20"/>
  <c r="K9" i="20"/>
  <c r="W30" i="20"/>
  <c r="W17" i="20"/>
  <c r="X17" i="20" s="1"/>
  <c r="Q20" i="18"/>
  <c r="L16" i="21"/>
  <c r="S20" i="18"/>
  <c r="AA15" i="18"/>
  <c r="O11" i="18"/>
  <c r="G8" i="18"/>
  <c r="K35" i="20"/>
  <c r="M20" i="18"/>
  <c r="D26" i="1"/>
  <c r="D49" i="1"/>
  <c r="D76" i="1" s="1"/>
  <c r="C54" i="2"/>
  <c r="L15" i="22"/>
  <c r="M15" i="22" s="1"/>
  <c r="U12" i="21"/>
  <c r="J41" i="20"/>
  <c r="U40" i="20"/>
  <c r="S36" i="20"/>
  <c r="U36" i="20" s="1"/>
  <c r="H36" i="20"/>
  <c r="I36" i="20"/>
  <c r="R20" i="20"/>
  <c r="T16" i="20"/>
  <c r="M45" i="20"/>
  <c r="M46" i="20" s="1"/>
  <c r="F45" i="20"/>
  <c r="G14" i="22"/>
  <c r="F15" i="22"/>
  <c r="V19" i="21"/>
  <c r="R17" i="21"/>
  <c r="K15" i="21"/>
  <c r="K13" i="21"/>
  <c r="I16" i="21"/>
  <c r="R10" i="21"/>
  <c r="G44" i="20"/>
  <c r="S45" i="20"/>
  <c r="U45" i="20" s="1"/>
  <c r="N43" i="20"/>
  <c r="R43" i="20" s="1"/>
  <c r="G43" i="20"/>
  <c r="D40" i="20"/>
  <c r="J39" i="20"/>
  <c r="W35" i="20"/>
  <c r="V34" i="20"/>
  <c r="B36" i="20"/>
  <c r="G32" i="20"/>
  <c r="G36" i="20" s="1"/>
  <c r="K23" i="20"/>
  <c r="W21" i="20"/>
  <c r="K18" i="20"/>
  <c r="L16" i="20"/>
  <c r="N16" i="20" s="1"/>
  <c r="R14" i="20"/>
  <c r="B16" i="20"/>
  <c r="V9" i="20"/>
  <c r="U20" i="18"/>
  <c r="Z14" i="18"/>
  <c r="X14" i="18"/>
  <c r="O14" i="18"/>
  <c r="G14" i="18"/>
  <c r="AA14" i="18" s="1"/>
  <c r="V11" i="18"/>
  <c r="G11" i="18"/>
  <c r="X8" i="18"/>
  <c r="W8" i="18"/>
  <c r="O8" i="18"/>
  <c r="I32" i="15"/>
  <c r="I50" i="15"/>
  <c r="G11" i="22"/>
  <c r="W18" i="21"/>
  <c r="X18" i="21" s="1"/>
  <c r="AA15" i="21"/>
  <c r="Q15" i="21"/>
  <c r="H16" i="21"/>
  <c r="V9" i="21"/>
  <c r="Q44" i="20"/>
  <c r="J44" i="20"/>
  <c r="Q43" i="20"/>
  <c r="I45" i="20"/>
  <c r="B45" i="20"/>
  <c r="T42" i="20"/>
  <c r="T46" i="20" s="1"/>
  <c r="M42" i="20"/>
  <c r="F42" i="20"/>
  <c r="N38" i="20"/>
  <c r="G38" i="20"/>
  <c r="G42" i="20" s="1"/>
  <c r="U35" i="20"/>
  <c r="R34" i="20"/>
  <c r="D35" i="20"/>
  <c r="U32" i="20"/>
  <c r="N32" i="20"/>
  <c r="V32" i="20" s="1"/>
  <c r="F36" i="20"/>
  <c r="K31" i="20"/>
  <c r="K28" i="20"/>
  <c r="W23" i="20"/>
  <c r="V21" i="20"/>
  <c r="W18" i="20"/>
  <c r="W14" i="20"/>
  <c r="V13" i="20"/>
  <c r="Q12" i="20"/>
  <c r="R12" i="20" s="1"/>
  <c r="J12" i="20"/>
  <c r="K11" i="20"/>
  <c r="R10" i="20"/>
  <c r="R8" i="20"/>
  <c r="W11" i="18"/>
  <c r="V8" i="18"/>
  <c r="P20" i="18"/>
  <c r="D62" i="1"/>
  <c r="D14" i="22"/>
  <c r="M11" i="22"/>
  <c r="M16" i="21"/>
  <c r="N16" i="21" s="1"/>
  <c r="K11" i="21"/>
  <c r="R9" i="21"/>
  <c r="S42" i="20"/>
  <c r="P42" i="20"/>
  <c r="Q42" i="20" s="1"/>
  <c r="J38" i="20"/>
  <c r="N36" i="20"/>
  <c r="J32" i="20"/>
  <c r="W32" i="20" s="1"/>
  <c r="D32" i="20"/>
  <c r="D36" i="20" s="1"/>
  <c r="E16" i="20"/>
  <c r="C20" i="18"/>
  <c r="AA9" i="18"/>
  <c r="AA8" i="18"/>
  <c r="F46" i="20"/>
  <c r="V36" i="20"/>
  <c r="S46" i="20"/>
  <c r="W41" i="20"/>
  <c r="K12" i="20"/>
  <c r="H12" i="22"/>
  <c r="H14" i="22" s="1"/>
  <c r="G6" i="4"/>
  <c r="D11" i="22"/>
  <c r="O16" i="21"/>
  <c r="Q16" i="21" s="1"/>
  <c r="U15" i="21"/>
  <c r="K14" i="21"/>
  <c r="F16" i="21"/>
  <c r="V11" i="21"/>
  <c r="W10" i="21"/>
  <c r="X10" i="21" s="1"/>
  <c r="D44" i="20"/>
  <c r="J43" i="20"/>
  <c r="U41" i="20"/>
  <c r="N41" i="20"/>
  <c r="G41" i="20"/>
  <c r="K41" i="20" s="1"/>
  <c r="J40" i="20"/>
  <c r="W40" i="20" s="1"/>
  <c r="Q39" i="20"/>
  <c r="Q38" i="20"/>
  <c r="D38" i="20"/>
  <c r="R31" i="20"/>
  <c r="R28" i="20"/>
  <c r="R23" i="20"/>
  <c r="R22" i="20"/>
  <c r="R19" i="20"/>
  <c r="R18" i="20"/>
  <c r="O16" i="20"/>
  <c r="Q16" i="20" s="1"/>
  <c r="R16" i="20" s="1"/>
  <c r="H16" i="20"/>
  <c r="J16" i="20" s="1"/>
  <c r="Q15" i="20"/>
  <c r="R11" i="20"/>
  <c r="K10" i="20"/>
  <c r="R9" i="20"/>
  <c r="W8" i="20"/>
  <c r="T20" i="18"/>
  <c r="D20" i="18"/>
  <c r="R20" i="18"/>
  <c r="B20" i="18"/>
  <c r="N14" i="18"/>
  <c r="F11" i="18"/>
  <c r="Y8" i="18"/>
  <c r="W19" i="21"/>
  <c r="X19" i="21" s="1"/>
  <c r="W17" i="21"/>
  <c r="X17" i="21" s="1"/>
  <c r="Z16" i="21"/>
  <c r="J12" i="21"/>
  <c r="W8" i="21"/>
  <c r="X8" i="21" s="1"/>
  <c r="P45" i="20"/>
  <c r="P46" i="20" s="1"/>
  <c r="Q46" i="20" s="1"/>
  <c r="E45" i="20"/>
  <c r="N44" i="20"/>
  <c r="L42" i="20"/>
  <c r="E42" i="20"/>
  <c r="P36" i="20"/>
  <c r="N35" i="20"/>
  <c r="W34" i="20"/>
  <c r="X34" i="20" s="1"/>
  <c r="V33" i="20"/>
  <c r="X33" i="20" s="1"/>
  <c r="V31" i="20"/>
  <c r="X31" i="20" s="1"/>
  <c r="V30" i="20"/>
  <c r="W29" i="20"/>
  <c r="X29" i="20" s="1"/>
  <c r="X28" i="20"/>
  <c r="X23" i="20"/>
  <c r="V22" i="20"/>
  <c r="X22" i="20" s="1"/>
  <c r="W20" i="20"/>
  <c r="X19" i="20"/>
  <c r="V18" i="20"/>
  <c r="X18" i="20" s="1"/>
  <c r="N15" i="20"/>
  <c r="V12" i="20"/>
  <c r="V11" i="20"/>
  <c r="X11" i="20" s="1"/>
  <c r="X8" i="20"/>
  <c r="K20" i="18"/>
  <c r="O20" i="18" s="1"/>
  <c r="E20" i="18"/>
  <c r="G20" i="18" s="1"/>
  <c r="V14" i="18"/>
  <c r="N11" i="18"/>
  <c r="F8" i="18"/>
  <c r="I23" i="15"/>
  <c r="J23" i="15" s="1"/>
  <c r="I41" i="15"/>
  <c r="J41" i="15" s="1"/>
  <c r="H11" i="22"/>
  <c r="E15" i="22"/>
  <c r="G15" i="22" s="1"/>
  <c r="K18" i="21"/>
  <c r="U16" i="21"/>
  <c r="N12" i="21"/>
  <c r="R12" i="21" s="1"/>
  <c r="B16" i="21"/>
  <c r="W11" i="21"/>
  <c r="Q45" i="20"/>
  <c r="K44" i="20"/>
  <c r="I42" i="20"/>
  <c r="B42" i="20"/>
  <c r="B46" i="20" s="1"/>
  <c r="N40" i="20"/>
  <c r="V40" i="20" s="1"/>
  <c r="X40" i="20" s="1"/>
  <c r="R38" i="20"/>
  <c r="O36" i="20"/>
  <c r="R33" i="20"/>
  <c r="X30" i="20"/>
  <c r="D24" i="20"/>
  <c r="X21" i="20"/>
  <c r="K19" i="20"/>
  <c r="F16" i="20"/>
  <c r="G16" i="20" s="1"/>
  <c r="V16" i="20" s="1"/>
  <c r="U15" i="20"/>
  <c r="V14" i="20"/>
  <c r="K14" i="20"/>
  <c r="K13" i="20"/>
  <c r="W10" i="20"/>
  <c r="X10" i="20" s="1"/>
  <c r="K8" i="20"/>
  <c r="J20" i="18"/>
  <c r="Y14" i="18"/>
  <c r="Z8" i="18"/>
  <c r="F21" i="18"/>
  <c r="W22" i="18"/>
  <c r="B11" i="10"/>
  <c r="B10" i="10" s="1"/>
  <c r="B16" i="10" s="1"/>
  <c r="B19" i="10" s="1"/>
  <c r="C19" i="1"/>
  <c r="O21" i="18"/>
  <c r="Y8" i="16"/>
  <c r="F22" i="18"/>
  <c r="C15" i="1"/>
  <c r="D7" i="1"/>
  <c r="D40" i="1" s="1"/>
  <c r="G11" i="4"/>
  <c r="I11" i="22"/>
  <c r="N21" i="18"/>
  <c r="I14" i="22"/>
  <c r="AA9" i="16"/>
  <c r="C62" i="1"/>
  <c r="W21" i="18"/>
  <c r="W20" i="18"/>
  <c r="Z17" i="18"/>
  <c r="C13" i="20"/>
  <c r="C13" i="21"/>
  <c r="W17" i="18"/>
  <c r="C9" i="21"/>
  <c r="C9" i="20"/>
  <c r="V8" i="16"/>
  <c r="C72" i="2"/>
  <c r="C58" i="2"/>
  <c r="C26" i="1"/>
  <c r="C41" i="2"/>
  <c r="O8" i="16"/>
  <c r="G8" i="16"/>
  <c r="V21" i="18"/>
  <c r="AA18" i="18"/>
  <c r="N17" i="18"/>
  <c r="X17" i="18"/>
  <c r="G21" i="18"/>
  <c r="G22" i="18"/>
  <c r="V22" i="18"/>
  <c r="V17" i="18"/>
  <c r="L20" i="18"/>
  <c r="G17" i="18"/>
  <c r="D72" i="2"/>
  <c r="D41" i="2"/>
  <c r="D55" i="2" s="1"/>
  <c r="D57" i="2" s="1"/>
  <c r="D6" i="2" s="1"/>
  <c r="I14" i="15"/>
  <c r="J14" i="15" s="1"/>
  <c r="O22" i="18"/>
  <c r="O17" i="18"/>
  <c r="N22" i="18"/>
  <c r="Y17" i="18"/>
  <c r="F17" i="18"/>
  <c r="W8" i="16"/>
  <c r="B5" i="24" s="1"/>
  <c r="AA10" i="16"/>
  <c r="N8" i="16"/>
  <c r="F8" i="16"/>
  <c r="R15" i="21"/>
  <c r="K12" i="21"/>
  <c r="V15" i="21"/>
  <c r="V14" i="21"/>
  <c r="X14" i="21" s="1"/>
  <c r="V13" i="21"/>
  <c r="R41" i="20"/>
  <c r="V41" i="20"/>
  <c r="J45" i="20"/>
  <c r="J42" i="20"/>
  <c r="R32" i="20"/>
  <c r="Y16" i="21"/>
  <c r="AA16" i="21" s="1"/>
  <c r="E16" i="21"/>
  <c r="G16" i="21" s="1"/>
  <c r="R44" i="20"/>
  <c r="V44" i="20"/>
  <c r="R40" i="20"/>
  <c r="V15" i="20"/>
  <c r="K15" i="20"/>
  <c r="X14" i="20"/>
  <c r="J32" i="15"/>
  <c r="J50" i="15"/>
  <c r="K43" i="20"/>
  <c r="G45" i="20"/>
  <c r="V39" i="20"/>
  <c r="K39" i="20"/>
  <c r="R35" i="20"/>
  <c r="V35" i="20"/>
  <c r="X35" i="20" s="1"/>
  <c r="R15" i="20"/>
  <c r="U46" i="20"/>
  <c r="U38" i="20"/>
  <c r="K33" i="20"/>
  <c r="K29" i="20"/>
  <c r="K20" i="20"/>
  <c r="U16" i="20"/>
  <c r="U12" i="20"/>
  <c r="X8" i="16"/>
  <c r="K10" i="21"/>
  <c r="K9" i="21"/>
  <c r="K8" i="21"/>
  <c r="U43" i="20"/>
  <c r="U39" i="20"/>
  <c r="K34" i="20"/>
  <c r="K30" i="20"/>
  <c r="K21" i="20"/>
  <c r="K17" i="20"/>
  <c r="AA19" i="18"/>
  <c r="AA16" i="18"/>
  <c r="AA13" i="18"/>
  <c r="AA10" i="18"/>
  <c r="Z8" i="16"/>
  <c r="K38" i="20" l="1"/>
  <c r="V38" i="20"/>
  <c r="X38" i="20" s="1"/>
  <c r="N45" i="20"/>
  <c r="R45" i="20" s="1"/>
  <c r="J16" i="21"/>
  <c r="V43" i="20"/>
  <c r="J36" i="20"/>
  <c r="K36" i="20" s="1"/>
  <c r="I46" i="20"/>
  <c r="X20" i="20"/>
  <c r="K16" i="21"/>
  <c r="U42" i="20"/>
  <c r="Q36" i="20"/>
  <c r="K32" i="20"/>
  <c r="W44" i="20"/>
  <c r="X44" i="20" s="1"/>
  <c r="X32" i="20"/>
  <c r="W38" i="20"/>
  <c r="X11" i="21"/>
  <c r="AA11" i="18"/>
  <c r="J46" i="20"/>
  <c r="V20" i="18"/>
  <c r="J14" i="22"/>
  <c r="C7" i="1"/>
  <c r="C40" i="1" s="1"/>
  <c r="F20" i="18"/>
  <c r="Y20" i="18"/>
  <c r="N20" i="18"/>
  <c r="J12" i="22"/>
  <c r="X41" i="20"/>
  <c r="Z20" i="18"/>
  <c r="J8" i="22"/>
  <c r="N42" i="20"/>
  <c r="R42" i="20" s="1"/>
  <c r="L46" i="20"/>
  <c r="N46" i="20" s="1"/>
  <c r="R46" i="20" s="1"/>
  <c r="V16" i="21"/>
  <c r="K16" i="20"/>
  <c r="V12" i="21"/>
  <c r="E46" i="20"/>
  <c r="R16" i="21"/>
  <c r="H15" i="22"/>
  <c r="K40" i="20"/>
  <c r="C55" i="2"/>
  <c r="C57" i="2" s="1"/>
  <c r="C77" i="2" s="1"/>
  <c r="X20" i="18"/>
  <c r="I15" i="22"/>
  <c r="J11" i="22"/>
  <c r="D13" i="20"/>
  <c r="D15" i="20" s="1"/>
  <c r="W13" i="20"/>
  <c r="X13" i="20" s="1"/>
  <c r="C15" i="20"/>
  <c r="W15" i="20" s="1"/>
  <c r="X15" i="20" s="1"/>
  <c r="C43" i="20"/>
  <c r="AA17" i="18"/>
  <c r="D9" i="20"/>
  <c r="D12" i="20" s="1"/>
  <c r="C12" i="20"/>
  <c r="W9" i="20"/>
  <c r="X9" i="20" s="1"/>
  <c r="C39" i="20"/>
  <c r="C12" i="21"/>
  <c r="D9" i="21"/>
  <c r="D12" i="21" s="1"/>
  <c r="W9" i="21"/>
  <c r="X9" i="21" s="1"/>
  <c r="C15" i="21"/>
  <c r="W15" i="21" s="1"/>
  <c r="X15" i="21" s="1"/>
  <c r="W13" i="21"/>
  <c r="X13" i="21" s="1"/>
  <c r="D13" i="21"/>
  <c r="D15" i="21" s="1"/>
  <c r="AA8" i="16"/>
  <c r="D77" i="2"/>
  <c r="K42" i="20"/>
  <c r="G46" i="20"/>
  <c r="V45" i="20"/>
  <c r="K45" i="20"/>
  <c r="R36" i="20" l="1"/>
  <c r="W36" i="20"/>
  <c r="X36" i="20" s="1"/>
  <c r="V42" i="20"/>
  <c r="J15" i="22"/>
  <c r="AA20" i="18"/>
  <c r="C6" i="2"/>
  <c r="C42" i="1" s="1"/>
  <c r="C41" i="1" s="1"/>
  <c r="C76" i="1" s="1"/>
  <c r="D16" i="20"/>
  <c r="C16" i="21"/>
  <c r="W16" i="21" s="1"/>
  <c r="X16" i="21" s="1"/>
  <c r="W12" i="21"/>
  <c r="X12" i="21" s="1"/>
  <c r="D39" i="20"/>
  <c r="D42" i="20" s="1"/>
  <c r="C42" i="20"/>
  <c r="W39" i="20"/>
  <c r="X39" i="20" s="1"/>
  <c r="D43" i="20"/>
  <c r="D45" i="20" s="1"/>
  <c r="W43" i="20"/>
  <c r="X43" i="20" s="1"/>
  <c r="C45" i="20"/>
  <c r="W45" i="20" s="1"/>
  <c r="X45" i="20" s="1"/>
  <c r="D16" i="21"/>
  <c r="C16" i="20"/>
  <c r="W16" i="20" s="1"/>
  <c r="X16" i="20" s="1"/>
  <c r="W12" i="20"/>
  <c r="X12" i="20" s="1"/>
  <c r="K46" i="20"/>
  <c r="V46" i="20"/>
  <c r="W42" i="20" l="1"/>
  <c r="X42" i="20" s="1"/>
  <c r="C46" i="20"/>
  <c r="W46" i="20" s="1"/>
  <c r="X46" i="20" s="1"/>
  <c r="D46" i="20"/>
</calcChain>
</file>

<file path=xl/sharedStrings.xml><?xml version="1.0" encoding="utf-8"?>
<sst xmlns="http://schemas.openxmlformats.org/spreadsheetml/2006/main" count="6378" uniqueCount="719">
  <si>
    <t xml:space="preserve"> CUADRO G1: BALANCE</t>
  </si>
  <si>
    <t/>
  </si>
  <si>
    <t>(miles de euros)</t>
  </si>
  <si>
    <t xml:space="preserve">  </t>
  </si>
  <si>
    <t xml:space="preserve">  BALANCE</t>
  </si>
  <si>
    <t xml:space="preserve">  ACTIVO</t>
  </si>
  <si>
    <t>T</t>
  </si>
  <si>
    <t>T-1</t>
  </si>
  <si>
    <t xml:space="preserve">   </t>
  </si>
  <si>
    <t xml:space="preserve">  A) ACTIVO NO CORRIENTE</t>
  </si>
  <si>
    <t xml:space="preserve"> </t>
  </si>
  <si>
    <t>I. Inmovilizado intangible.</t>
  </si>
  <si>
    <t>201, (2801), (2901)</t>
  </si>
  <si>
    <t xml:space="preserve">    .    .Desarrollo</t>
  </si>
  <si>
    <t>206, (2806), (2906)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</si>
  <si>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</si>
  <si>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</si>
  <si>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</si>
  <si>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</si>
  <si>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</si>
  <si>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</si>
  <si>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</si>
  <si>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</si>
  <si>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>III. Inmobilizado material.</t>
  </si>
  <si>
    <t>210, (2910)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</si>
  <si>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</si>
  <si>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</si>
  <si>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</si>
  <si>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</si>
  <si>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</si>
  <si>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>220, (2920)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</si>
  <si>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</si>
  <si>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</si>
  <si>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</si>
  <si>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</si>
  <si>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</si>
  <si>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</si>
  <si>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</si>
  <si>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</si>
  <si>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</si>
  <si>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NECA 5Âª 7</t>
  </si>
  <si>
    <t>VIII. Deudores no corrientes</t>
  </si>
  <si>
    <t xml:space="preserve">    B) ACTIVO CORRIENTE</t>
  </si>
  <si>
    <t>NECA 5Âª 15 c)</t>
  </si>
  <si>
    <t>I. Activos no corrientes mantenidos para la venta.</t>
  </si>
  <si>
    <t>II. Existencias.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</si>
  <si>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</si>
  <si>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</si>
  <si>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</si>
  <si>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</si>
  <si>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</si>
  <si>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</si>
  <si>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</si>
  <si>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</si>
  <si>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</si>
  <si>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</si>
  <si>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</si>
  <si>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</si>
  <si>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</si>
  <si>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</si>
  <si>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</si>
  <si>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</si>
  <si>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480, 567</t>
  </si>
  <si>
    <t>VII. Periodificaciones a corto plazo</t>
  </si>
  <si>
    <t>57</t>
  </si>
  <si>
    <t>VIII. Efectivo y otros activos liquidos equivalenteso</t>
  </si>
  <si>
    <t>TOTAL ACTIVO (A+B)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</si>
  <si>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</si>
  <si>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</si>
  <si>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</si>
  <si>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</si>
  <si>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</si>
  <si>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.II.  Reresvas</t>
  </si>
  <si>
    <t>120, (121)</t>
  </si>
  <si>
    <t xml:space="preserve">    .    .III. Excedentes de ejercicios anteriores</t>
  </si>
  <si>
    <t>129</t>
  </si>
  <si>
    <t xml:space="preserve">    .    .IV.  Excedente del ejercicio</t>
  </si>
  <si>
    <t>133, 1340, 137</t>
  </si>
  <si>
    <t>A.2) Ajustes por cambio de valor.</t>
  </si>
  <si>
    <t>130, 131, 1320, 1321</t>
  </si>
  <si>
    <t>A.3) Subvenciones, donaciones y legados recibidos.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</si>
  <si>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</si>
  <si>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</si>
  <si>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</si>
  <si>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</si>
  <si>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</si>
  <si>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</si>
  <si>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</si>
  <si>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II. Deudas a largo plazo.</t>
  </si>
  <si>
    <t>177, 179</t>
  </si>
  <si>
    <t xml:space="preserve">    .    .Obligaciones y otros valores negociables</t>
  </si>
  <si>
    <t>1605, 170</t>
  </si>
  <si>
    <t xml:space="preserve">    .    .Deudas con entidades de crédito.</t>
  </si>
  <si>
    <t>1625, 174, 170</t>
  </si>
  <si>
    <t>1615, 1635, 171, 172, 173, 175, 176, 180, 185, 189</t>
  </si>
  <si>
    <t xml:space="preserve">    .    .Otras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</si>
  <si>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</si>
  <si>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</si>
  <si>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</si>
  <si>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</si>
  <si>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</si>
  <si>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</si>
  <si>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5Âª 10</t>
  </si>
  <si>
    <t>VI. Acreedores no corrientes</t>
  </si>
  <si>
    <t xml:space="preserve">    C) PASIVO CORRIENTE</t>
  </si>
  <si>
    <t>I. Pasivos vinculados con activos no corrientes mantenidos para la venta.</t>
  </si>
  <si>
    <t>499, 529</t>
  </si>
  <si>
    <t>II. Provisiones a corto plazo.</t>
  </si>
  <si>
    <t>III. Deudas a corto plazo.</t>
  </si>
  <si>
    <t>500, 505, 506</t>
  </si>
  <si>
    <t>5105, 520, 527</t>
  </si>
  <si>
    <t>5125, 524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</si>
  <si>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</si>
  <si>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</si>
  <si>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</si>
  <si>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</si>
  <si>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IV. Deudas con empresas del grupo y asociadas a corto plazo.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</si>
  <si>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</si>
  <si>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</si>
  <si>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</si>
  <si>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</si>
  <si>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</si>
  <si>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</si>
  <si>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</si>
  <si>
    <t>485, 568</t>
  </si>
  <si>
    <t>VI. Periodificaciones a corto plazo</t>
  </si>
  <si>
    <t>TOTAL PATRIMONIO NETO Y PASIVO (A+B+C)</t>
  </si>
  <si>
    <t xml:space="preserve"> CUADRO G2: CUENTA DE RESULTADOS</t>
  </si>
  <si>
    <t>CUENTA DE RESULTADOS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</si>
  <si>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</si>
  <si>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</si>
  <si>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</si>
  <si>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</si>
  <si>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</si>
  <si>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</si>
  <si>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</si>
  <si>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</si>
  <si>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</si>
  <si>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</si>
  <si>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</si>
  <si>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</si>
  <si>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</si>
  <si>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</si>
  <si>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</si>
  <si>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</si>
  <si>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</si>
  <si>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</si>
  <si>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</si>
  <si>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</si>
  <si>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</si>
  <si>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</si>
  <si>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</si>
  <si>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</si>
  <si>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</si>
  <si>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</si>
  <si>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</si>
  <si>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</si>
  <si>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</si>
  <si>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</si>
  <si>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</si>
  <si>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</si>
  <si>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</si>
  <si>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</si>
  <si>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</si>
  <si>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</si>
  <si>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</si>
  <si>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</si>
  <si>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</si>
  <si>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</si>
  <si>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</si>
  <si>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</si>
  <si>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</si>
  <si>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</si>
  <si>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</si>
  <si>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</si>
  <si>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</si>
  <si>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</si>
  <si>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</si>
  <si>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</si>
  <si>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</si>
  <si>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</si>
  <si>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</si>
  <si>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</si>
  <si>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</si>
  <si>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</si>
  <si>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</si>
  <si>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</si>
  <si>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</si>
  <si>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</si>
  <si>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</si>
  <si>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</si>
  <si>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</si>
  <si>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</si>
  <si>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</si>
  <si>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</si>
  <si>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</si>
  <si>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</si>
  <si>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</si>
  <si>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</si>
  <si>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</si>
  <si>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</si>
  <si>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</si>
  <si>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</si>
  <si>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</si>
  <si>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</si>
  <si>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</si>
  <si>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</si>
  <si>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</si>
  <si>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</si>
  <si>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</si>
  <si>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</si>
  <si>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</si>
  <si>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</si>
  <si>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</si>
  <si>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</si>
  <si>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</si>
  <si>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</si>
  <si>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</si>
  <si>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</si>
  <si>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</si>
  <si>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</si>
  <si>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</si>
  <si>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</si>
  <si>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</si>
  <si>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</si>
  <si>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</si>
  <si>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</si>
  <si>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</si>
  <si>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</si>
  <si>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</si>
  <si>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</si>
  <si>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</si>
  <si>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</si>
  <si>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</si>
  <si>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</si>
  <si>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</si>
  <si>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</si>
  <si>
    <t xml:space="preserve"> CUADRO G3: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relativa a la Cuenta de Pérdidas y Ganancias</t>
  </si>
  <si>
    <t>VENTAS Y OTROS INGRESOS ORDINARIOS DE LA ACTIVIDAD MERCANTIL (1)</t>
  </si>
  <si>
    <t>IMPORTE</t>
  </si>
  <si>
    <t>OBSERVACIONES</t>
  </si>
  <si>
    <t>SIN INCLUIR IVA</t>
  </si>
  <si>
    <t>IVA FACTURADO</t>
  </si>
  <si>
    <t>A la Comunidad Autónoma</t>
  </si>
  <si>
    <t>A organismos y entes dependientes de la CA (especificar)</t>
  </si>
  <si>
    <t>Resto de ventas y prestaciones de servicios</t>
  </si>
  <si>
    <t>TOTAL VENTAS Y OTROS INGRESOS ORDINARIOS DE LA ACTIVIDAD MERCANTIL</t>
  </si>
  <si>
    <t>INGRESOS EXCEPCIONALES (2)</t>
  </si>
  <si>
    <t>GASTOS EXCEPCIONALES (2)</t>
  </si>
  <si>
    <t>IMPUESTO SOBRE SOCIEDADES (3)</t>
  </si>
  <si>
    <t>Retenciones y pagos a cuenta</t>
  </si>
  <si>
    <t>Cuota líquida a ingresar (+) o a devolver (-) del ejercicio anterior</t>
  </si>
  <si>
    <t xml:space="preserve"> CUADRO G4: INFORMACIÓN ADICIONAL PROVISIONES A LARGO Y CORTO PLAZO (1)</t>
  </si>
  <si>
    <t>Saldo fin ejercicio anterior</t>
  </si>
  <si>
    <t>(+) Dotaciones</t>
  </si>
  <si>
    <t>(-) Aplicaciones</t>
  </si>
  <si>
    <t>(-) Excesos</t>
  </si>
  <si>
    <t>(+/-) Traspasos* (reclasificaciones)</t>
  </si>
  <si>
    <t>Saldo fin periodo actual</t>
  </si>
  <si>
    <t>A LARGO PLAZO</t>
  </si>
  <si>
    <t xml:space="preserve">  (140) Provisión por retribuciones al personal</t>
  </si>
  <si>
    <t xml:space="preserve">  (141) Provisión para impuestos</t>
  </si>
  <si>
    <t xml:space="preserve">  (143) Provisión por desmantelamiento, retiro o rehabilitación del inmovilizado</t>
  </si>
  <si>
    <t xml:space="preserve">  (142), (145), (146), (147) Otras Provisiones</t>
  </si>
  <si>
    <t>A CORTO PLAZO</t>
  </si>
  <si>
    <t xml:space="preserve">  (5290) Provisión a corto plazo por retribuciones al personal</t>
  </si>
  <si>
    <t xml:space="preserve">  (5291) Provisión a corto plazo para impuestos</t>
  </si>
  <si>
    <t xml:space="preserve">  (5293) Provisión a corto plazo por desmantelamiento, retiro o rehabilitación del inmovilizado</t>
  </si>
  <si>
    <t xml:space="preserve">  (499), (5292), (5295), (5296), (5297) Otras Provisiones a corto plazo</t>
  </si>
  <si>
    <t xml:space="preserve"> CUADRO G4a: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transferencias y subvenciones recibidas</t>
  </si>
  <si>
    <t>INFORMACION RELATIVA A LAS APORTACIONES DE CAPITAL Y AL PATRIMONIO, SUBVENCIONES Y TRANSFERENCIAS RECIBIDAS DE LAS AAPP Y DE OTROS (EXCEPTO DE LA UE) (1)</t>
  </si>
  <si>
    <t>Fondos Propios</t>
  </si>
  <si>
    <t>Subvenciones, donaciones y legados imputados al Patrimonio Neto (130, 131 y 132)</t>
  </si>
  <si>
    <t>Subvenciones, donaciones y legados a la explotación (740)</t>
  </si>
  <si>
    <t>Otro tratamiento contable (2)</t>
  </si>
  <si>
    <t>(+) Recibidas en el ejercicio (3)</t>
  </si>
  <si>
    <t>(+) Conversión de deudas a largo plazo en subvenciones</t>
  </si>
  <si>
    <t>(-) Subvenciones traspasadas a resultados del ejercicio (746 y 747)</t>
  </si>
  <si>
    <t>(+/-) Otros movimientos (4)</t>
  </si>
  <si>
    <t>Importe</t>
  </si>
  <si>
    <t>Cuenta del Plan General de Contabilidad</t>
  </si>
  <si>
    <t>Del Estado</t>
  </si>
  <si>
    <t>De la Comunidad Autónoma</t>
  </si>
  <si>
    <t>De Corporaciones Locales</t>
  </si>
  <si>
    <t>De otros (especificar)</t>
  </si>
  <si>
    <t xml:space="preserve"> CUADRO G4b: Cuestionario de información contable normalizada para sociedades, fundaciones, consorcios y demás entidades públicas sujetas, según su normativa específica, al Plan General de Contabilidad de la empresa española o a alguna de sus adaptaciones sectoriales.  INGRESOS PROCEDENTES DEL PRESUPUESTO DE LA UNIÓN EUROPEA</t>
  </si>
  <si>
    <t>Gasto certificado en el ejercicio (1)</t>
  </si>
  <si>
    <t>Ingresos a recibir de la Unión europea (2)</t>
  </si>
  <si>
    <t>Ingresos recibidos en el ejercicio (caja) (3)</t>
  </si>
  <si>
    <t>Tratamiento contable</t>
  </si>
  <si>
    <t>Importe registrado en contabilidad</t>
  </si>
  <si>
    <t>FONDO SOCIAL EUROPEO</t>
  </si>
  <si>
    <t>FONDO EUROPEO DE DESARROLLO REGIONAL</t>
  </si>
  <si>
    <t>FONDO DE COHESIÓN</t>
  </si>
  <si>
    <t>FEOGA - ORIENTACIÓN - IFOP</t>
  </si>
  <si>
    <t>FEOGA GARANTIA - PAC</t>
  </si>
  <si>
    <t>FEOGA - GARANTIA (DESARROLLO RURAL) (5)</t>
  </si>
  <si>
    <t>FEADER</t>
  </si>
  <si>
    <t>FEAGA</t>
  </si>
  <si>
    <t>FONDO EUROPEO DE PESCA</t>
  </si>
  <si>
    <t>OTRAS SUBVENCIONES DE LA UE</t>
  </si>
  <si>
    <t>TOTAL</t>
  </si>
  <si>
    <t xml:space="preserve"> CUADRO G5: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LAS INVERSIONES EN ACTIVOS NO FINANCIEROS RECOGIDOS EN BALANCE</t>
  </si>
  <si>
    <t>SALDO INICIAL (1)</t>
  </si>
  <si>
    <t>Variaciones del ejercicio</t>
  </si>
  <si>
    <t>SALDO FINAL (9)</t>
  </si>
  <si>
    <t>OBSERVACIONES (10)</t>
  </si>
  <si>
    <t>(+) Adquisiones (2)</t>
  </si>
  <si>
    <t>(+/-) Provisión por desmantelamiento (3)</t>
  </si>
  <si>
    <t>(+) Intereses capitalizados (4)</t>
  </si>
  <si>
    <t>(-) Amortización del ejercicio (5)</t>
  </si>
  <si>
    <t>(-/+) Deterioro o Reversión del deterioro (6)</t>
  </si>
  <si>
    <t>(-) Ventas (7)</t>
  </si>
  <si>
    <t>(+/-) Otras variaciones (especificar en observaciones) (8)</t>
  </si>
  <si>
    <t>INMOVILIZADO INTANGIBLE</t>
  </si>
  <si>
    <t>INMOVILIZADO MATERIAL (excepto terrenos)</t>
  </si>
  <si>
    <t>INVERSIONES INMOBILIARIAS (excepto terrenos)</t>
  </si>
  <si>
    <t>TERRENOS</t>
  </si>
  <si>
    <t>EXISTENCIAS</t>
  </si>
  <si>
    <t xml:space="preserve"> CUADRO G6: Cuestionario de información contable normalizada para sociedades, fundaciones, consorcios y demás entidades públicas sujetas, según su normativa específica, al Plan General de Contabilidad de la empresa española o a alguna de sus adaptaciones sectoriales.  INVERSIONES FINANCIERAS EN EMPRESAS DEL GRUPO A CORTO Y LARGO PLAZO (1)</t>
  </si>
  <si>
    <t>INVERSIONES EN INSTRUMENTOS DE PATRIMONIO (11)</t>
  </si>
  <si>
    <t>ENTIDAD BENEFICIARIA (2)</t>
  </si>
  <si>
    <t>CUENTA DE BALANCE</t>
  </si>
  <si>
    <t>SALDO INICIAL (3)</t>
  </si>
  <si>
    <t>AUMENTOS (+)</t>
  </si>
  <si>
    <t>DISMINUCIONES (-)</t>
  </si>
  <si>
    <t>SALDO FINAL (8)</t>
  </si>
  <si>
    <t>% PARTICIPACIÓN (a 31 de diciembre) (9)</t>
  </si>
  <si>
    <t>ADQUISICIONES (4)</t>
  </si>
  <si>
    <t>REVALORIZACIONES Y OTROS (5)</t>
  </si>
  <si>
    <t>ENAJENACIONES O REEMBOLSOS DE PRÉSTAMOS CONCEDIDOS (6)</t>
  </si>
  <si>
    <t>PÉRDIDAS DE VALOR Y OTROS (7)</t>
  </si>
  <si>
    <t xml:space="preserve"> CUADRO G7: Cuestionario de información contable normalizada para sociedades, fundaciones, consorcios y demás entidades públicas sujetas, según su normativa específica, al Plan General de Contabilidad de la empresa española o a alguna de sus adaptaciones sectoriales.  ACTUACIONES EFECTUADAS POR EMPRESAS PÚBLICAS POR CUENTA DE ADMINISTRACIONES Y ENTIDADES PÚBLICAS (1)</t>
  </si>
  <si>
    <t>Nombre de la Entidad o Administración Pública por cuenta de la cual se realiza la inversión (2)</t>
  </si>
  <si>
    <t>Volumen total de inversión encomendada (3)</t>
  </si>
  <si>
    <t>Importe de la actuación recogido en el balance (4)</t>
  </si>
  <si>
    <t>Importe de las aportaciones recogidas en el balance (10)</t>
  </si>
  <si>
    <t>Cuenta de balance</t>
  </si>
  <si>
    <t>Saldo inicial (5)</t>
  </si>
  <si>
    <t>Aumentos (6) (+)</t>
  </si>
  <si>
    <t>Disminución (7) (-)</t>
  </si>
  <si>
    <t>Traspasos (8)(+/-)</t>
  </si>
  <si>
    <t>Saldo final (9)</t>
  </si>
  <si>
    <t>Saldo inicial (11)</t>
  </si>
  <si>
    <t>Ingresos (12)(+)</t>
  </si>
  <si>
    <t>Aplicaciones (13)(-)</t>
  </si>
  <si>
    <t>Saldo final (14)</t>
  </si>
  <si>
    <t xml:space="preserve"> CUADRO G8: ESTADO DEL REMANENTE DE TESORERIA</t>
  </si>
  <si>
    <t>1. Fondos líquidos</t>
  </si>
  <si>
    <t>2. Derechos pendientes de cobro (+)</t>
  </si>
  <si>
    <t>Del ejercicio corriente</t>
  </si>
  <si>
    <t>De ejercicios cerrados</t>
  </si>
  <si>
    <t>3. Obligaciones pendientes de pago (-)</t>
  </si>
  <si>
    <t>4. Partidas pendientes de aplicación (-/+)</t>
  </si>
  <si>
    <t>(-) Cobros realizados pendientes de aplicación definitiva</t>
  </si>
  <si>
    <t>(+) Pagos realizados pendientes de aplicación definitiva</t>
  </si>
  <si>
    <t>I. Remanente de tesorería total (1+2+3+4)</t>
  </si>
  <si>
    <t>II. Exceso de financiación afectada</t>
  </si>
  <si>
    <t>III. Saldos de dudoso cobro</t>
  </si>
  <si>
    <t>IV. Remanente de tesorería no afectado (I-II-III)</t>
  </si>
  <si>
    <t xml:space="preserve"> CUADRO G9: TRIBUTOS PROPIOS</t>
  </si>
  <si>
    <t>Denominación de la figura impositiva (indicando el ente perceptor)</t>
  </si>
  <si>
    <t>Previsiones iniciales</t>
  </si>
  <si>
    <t>Modificaciones</t>
  </si>
  <si>
    <t>Previsiones definitivas</t>
  </si>
  <si>
    <t>Derechos reconocidos</t>
  </si>
  <si>
    <t>Recaudación ejercicio corriente</t>
  </si>
  <si>
    <t>Recaudación ejercicio cerrado</t>
  </si>
  <si>
    <t>Concepto presupuestario</t>
  </si>
  <si>
    <t>Epígrafe del cuestionario</t>
  </si>
  <si>
    <t xml:space="preserve"> CUADRO G9b: AVALES DE ENTES SIN ÁNIMO DE LUCRO EJECUTADOS Y REINTEGRADOS EN EL EJERCICIO (RIESGO VIVO)</t>
  </si>
  <si>
    <t xml:space="preserve">Entidad beneficiaria (1) </t>
  </si>
  <si>
    <t>Stock inicial de avales a 1 de enero (2)</t>
  </si>
  <si>
    <t>Ejecución de avales (3)</t>
  </si>
  <si>
    <t>Avales concedidos acumulados en el ejercicio corriente (5)</t>
  </si>
  <si>
    <t>Avales cancelados en el ejercicio corriente (6)</t>
  </si>
  <si>
    <t>Stock final de avales (7) = (2) - (3a) - (3b) + (5) - (6)</t>
  </si>
  <si>
    <t>Riesgo real garantizado (8)</t>
  </si>
  <si>
    <t>Observaciones (9)</t>
  </si>
  <si>
    <t>Denominación (1.a)</t>
  </si>
  <si>
    <t>SEC o NO SEC (1.b)</t>
  </si>
  <si>
    <t>Ejecución total (3.a)</t>
  </si>
  <si>
    <t>Ejecución parcial (3.b)</t>
  </si>
  <si>
    <t>SEC</t>
  </si>
  <si>
    <t>NO SEC</t>
  </si>
  <si>
    <t xml:space="preserve"> CUADRO G10: Información de ayudas, transferencias y subvenciones concedidas</t>
  </si>
  <si>
    <t>Información relativa a las transferencias, subvenciones y ayudas otorgadas por la entidad, desglosadas entre corrientes y de capital, así como por el beneficiario de las mismas (2)</t>
  </si>
  <si>
    <t>Cuenta de Resultados (Grupo 6)</t>
  </si>
  <si>
    <t xml:space="preserve">Otro tratamiento contable  </t>
  </si>
  <si>
    <t>Subvenciones de explotación</t>
  </si>
  <si>
    <t>Subvenciones de capital</t>
  </si>
  <si>
    <t>Al Estado y sus entes dependientes clasificados en el Sector Administraciones Públicas (S.1311); (especificar)</t>
  </si>
  <si>
    <t>A la Comunidad Autónoma y sus entes dependientes clasificados en el Sector Administraciones Públicas (S.1312); (especificar)</t>
  </si>
  <si>
    <t>A Corporaciones Locales y sus entes dependientes clasificados en el Sector Administraciones Públicas (S.1313); (especificar)</t>
  </si>
  <si>
    <t>A empresas públicas no clasificadas en el Sector Administraciones Públicas</t>
  </si>
  <si>
    <t>A empresas privadas</t>
  </si>
  <si>
    <t>A otros (hogares, entidades sin fines de lucro)</t>
  </si>
  <si>
    <t xml:space="preserve"> CUADRO G11: PRÉSTAMOS CONCEDIDOS A CORTO Y LARGO PLAZO (1)</t>
  </si>
  <si>
    <t>Operación y Entidad receptora (2)</t>
  </si>
  <si>
    <t>Año concesión</t>
  </si>
  <si>
    <t>Fecha vencimiento</t>
  </si>
  <si>
    <t>Tipo de interés (3)</t>
  </si>
  <si>
    <t>Saldo inicial (4)</t>
  </si>
  <si>
    <t>(+) Aumentos</t>
  </si>
  <si>
    <t>(-) Disminuciones</t>
  </si>
  <si>
    <t>Fallidos durante el periodo (10)</t>
  </si>
  <si>
    <t>Intereses periodo (11)</t>
  </si>
  <si>
    <t>Observaciones</t>
  </si>
  <si>
    <t>Concesiones (5)</t>
  </si>
  <si>
    <t>Reversión de deteriodos y otros (6)</t>
  </si>
  <si>
    <t>Reembolso de préstamos (7)</t>
  </si>
  <si>
    <t>Deterioros y otras (8)</t>
  </si>
  <si>
    <t xml:space="preserve"> CUADRO G50: EFECTIVOS Y RETRIBUCIONES ACUMULADAS</t>
  </si>
  <si>
    <t>Grupo de personal</t>
  </si>
  <si>
    <t>Órganos de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</si>
  <si>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</si>
  <si>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</si>
  <si>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</si>
  <si>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</si>
  <si>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</si>
  <si>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Gastos Comunes</t>
  </si>
  <si>
    <t>Total Retribuciones</t>
  </si>
  <si>
    <t>TOTAL DE GASTOS = Gastos comunes + Total Retribuciones</t>
  </si>
  <si>
    <t>Total Efectivos</t>
  </si>
  <si>
    <t>1. Cuadro para el Personal de la Administración  General y resto sectores</t>
  </si>
  <si>
    <t>1. Número de efectivos</t>
  </si>
  <si>
    <t>2. Sueldos y salarios (excepto variable)</t>
  </si>
  <si>
    <t>3. Retribución variable</t>
  </si>
  <si>
    <t>4. Planes de Pensiones</t>
  </si>
  <si>
    <t>5. Otras restribuciones</t>
  </si>
  <si>
    <t>6. Acción Social</t>
  </si>
  <si>
    <t>7. Seguridad Social</t>
  </si>
  <si>
    <t>2. Cuadro para el Personal del Sector Asistencia Social y Dependencia</t>
  </si>
  <si>
    <t>3. Cuadro para el Personal del Sector Educativo Universitario</t>
  </si>
  <si>
    <t>4. Incentivos al Rendimiento</t>
  </si>
  <si>
    <t>4. Cuadro para el Personal del Sector Educativo no Universitario</t>
  </si>
  <si>
    <t>5. Cuadro para el Personal del Sector Sanitario</t>
  </si>
  <si>
    <t xml:space="preserve"> CUADRO G70: DEUDA COMERCIAL Y PERIODO MEDIO DE PAGO SEGÚN REAL DECRETO 635/2014  RESTO DE ENTIDADES DISTINTAS DE LA ADMINISTRACIÓN GENERAL DE LA CC.AA.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</si>
  <si>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</si>
  <si>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</si>
  <si>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</si>
  <si>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</si>
  <si>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</si>
  <si>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</si>
  <si>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</si>
  <si>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</si>
  <si>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</si>
  <si>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</si>
  <si>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</si>
  <si>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</si>
  <si>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</si>
  <si>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</si>
  <si>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</si>
  <si>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</si>
  <si>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</si>
  <si>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</si>
  <si>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</si>
  <si>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</si>
  <si>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</si>
  <si>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</si>
  <si>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</si>
  <si>
    <t xml:space="preserve"> CUADRO G80: GASTO SANITARIO</t>
  </si>
  <si>
    <t>Total Gasto devengado</t>
  </si>
  <si>
    <t>Pagos corrientes</t>
  </si>
  <si>
    <t>Pagos cerrados</t>
  </si>
  <si>
    <t>Total Pagos</t>
  </si>
  <si>
    <t>I. Gasto corriente</t>
  </si>
  <si>
    <t>Gastos de personal</t>
  </si>
  <si>
    <t>Conciertos sanitarios</t>
  </si>
  <si>
    <t>Gasto farmacéutico hospitalario</t>
  </si>
  <si>
    <t xml:space="preserve">  -Medicamentos genéricos</t>
  </si>
  <si>
    <t xml:space="preserve">  -Medicamentos biosimilares</t>
  </si>
  <si>
    <t xml:space="preserve">  -Resto de medicamentos</t>
  </si>
  <si>
    <t xml:space="preserve">  -I. Aportaciones de terceros registradas como menor gasto</t>
  </si>
  <si>
    <t xml:space="preserve">      .Ia. Usuarios</t>
  </si>
  <si>
    <t xml:space="preserve">      .Ib. Oficinas de Farmacia</t>
  </si>
  <si>
    <t xml:space="preserve">      .Ic. Otros</t>
  </si>
  <si>
    <t>Gasto en productos farmacéuticos y sanitarios por recetas médicas u orden de dispensación</t>
  </si>
  <si>
    <t xml:space="preserve">  -Productos sanitarios</t>
  </si>
  <si>
    <t xml:space="preserve">      .Prótesis e implantes</t>
  </si>
  <si>
    <t xml:space="preserve">      .Restos de productos sanitarios</t>
  </si>
  <si>
    <t xml:space="preserve">      .II. Aportaciones de terceros registradas como menor gasto</t>
  </si>
  <si>
    <t xml:space="preserve">             IIa. Usuarios</t>
  </si>
  <si>
    <t xml:space="preserve">             IIb. Oficinas de Farmacia</t>
  </si>
  <si>
    <t xml:space="preserve">             IIc. Otros</t>
  </si>
  <si>
    <t xml:space="preserve">  -Medicamentos</t>
  </si>
  <si>
    <t xml:space="preserve">      .Genéricos</t>
  </si>
  <si>
    <t xml:space="preserve">      .Biosimilares</t>
  </si>
  <si>
    <t xml:space="preserve">      .Resto de medicamentos</t>
  </si>
  <si>
    <t xml:space="preserve">      .III. Aportaciones de terceros registradas como menor gasto</t>
  </si>
  <si>
    <t xml:space="preserve">             IIIa. Usuarios</t>
  </si>
  <si>
    <t xml:space="preserve">             IIIb. Oficinas de Farmacia</t>
  </si>
  <si>
    <t xml:space="preserve">             IIIc. Otros</t>
  </si>
  <si>
    <t xml:space="preserve">      .IVa. Usuarios</t>
  </si>
  <si>
    <t xml:space="preserve">      .IVb. Oficinas de Farmacia</t>
  </si>
  <si>
    <t xml:space="preserve">      .IVc. Otros</t>
  </si>
  <si>
    <t>Gasto en productos sanitarios sin receta médica u orden de dispensación</t>
  </si>
  <si>
    <t xml:space="preserve">  -Prótesis e implantes</t>
  </si>
  <si>
    <t xml:space="preserve">  -Resto de productos sanitarios</t>
  </si>
  <si>
    <t xml:space="preserve">  -V. Aportaciones de terceros registradas como menor gasto</t>
  </si>
  <si>
    <t xml:space="preserve">      .Va. Usuarios</t>
  </si>
  <si>
    <t xml:space="preserve">      .Vb. Oficinas de Farmacia</t>
  </si>
  <si>
    <t xml:space="preserve">      .Vc. Otros</t>
  </si>
  <si>
    <t>Otros gastos corrientes</t>
  </si>
  <si>
    <t>II. Gasto capital</t>
  </si>
  <si>
    <t>Inversiones</t>
  </si>
  <si>
    <t xml:space="preserve">  -Del cual, en equipos de alta tecnología sanitaria</t>
  </si>
  <si>
    <t>Otros gastos de capital</t>
  </si>
  <si>
    <t>TOTAL GASTO SANITARIO</t>
  </si>
  <si>
    <t xml:space="preserve">  -IV. Otras aportaciones de terceros no desglosables registradas como menor (-) o mayor (+) gasto</t>
  </si>
  <si>
    <t xml:space="preserve"> CUADRO A71b: 2.- DEUDA COMERCIAL Y PERIODO MEDIO DE PAGO DEL SECTOR PÚBLICO NO ADMINISTRATIVO  (Sector Público No Administrativo comprende los estes sectorizados como AA.PP. no incluidos en la estadística sobre ejecución presupuestaria mensual)  Datos se</t>
  </si>
  <si>
    <t>Cumplen el período máximo de pago (&lt;= 60 días desde fecha entrada factura en registro administrativo o aprobación certificación mensual obra)</t>
  </si>
  <si>
    <t>Incumplen el período máximo de pago (&gt; 60 días desde fecha entrada factura en registro administrativo o aprobación certificación mensual obra)</t>
  </si>
  <si>
    <t>Importe de las operaciones</t>
  </si>
  <si>
    <t>Importe de las operaciones (Deuda comercial)</t>
  </si>
  <si>
    <t>Sanidad</t>
  </si>
  <si>
    <t>Educación</t>
  </si>
  <si>
    <t>Servicios Sociales</t>
  </si>
  <si>
    <t>Resto</t>
  </si>
  <si>
    <t xml:space="preserve"> CUADRO A72: PERIODO MEDIO DE PAGO SEGÚN ley 3/2004, de 29 de diciembre  TOTAL SUBSECTOR CC.AA.</t>
  </si>
  <si>
    <t>CONCEPTO</t>
  </si>
  <si>
    <t xml:space="preserve">Periodo medio de pago legal del último mes de referencia (en días)   </t>
  </si>
  <si>
    <t>Periodo medio de pago acumulado últimos 12 meses (en días)</t>
  </si>
  <si>
    <t>Periodo medio del pendiente de pago (en días)</t>
  </si>
  <si>
    <t xml:space="preserve"> CUADRO A73b: 2- TOTAL DEUDA NO FINANCIERA PENDIENTE DE PAGO A FIN DE MES DEL SECTOR PÚBLICO NO ADMINISTRATIVO (Sector Público No Administrativo comprende los estes sectorizados como AA.PP. no incluidos en la estadística sobre ejecución presupuestaria men</t>
  </si>
  <si>
    <t>Obligaciones registradas en presupuesto o contabilidad de ejercicio corriente (Año t)</t>
  </si>
  <si>
    <t>Obligaciones registradas en presupuesto o contabilidad de ejercicios anteriores</t>
  </si>
  <si>
    <t>Cuenta 413 - 409 / 411</t>
  </si>
  <si>
    <t>Pendiente de registro (incluye las facturas que computando en PMP están pendientes de registrar en presupuesto o cuentas no presupuestarias)</t>
  </si>
  <si>
    <t>Cuentas acreedoras de Oblig. tributarias y de Seg. Social con origen no presupuestario</t>
  </si>
  <si>
    <t>Sanitario</t>
  </si>
  <si>
    <t>No sanitario</t>
  </si>
  <si>
    <t>Ejercicio t-2 y anteriores</t>
  </si>
  <si>
    <t>Ejercicio t-1</t>
  </si>
  <si>
    <t>Ejercicio anteriores</t>
  </si>
  <si>
    <t>Ejercicio corriente</t>
  </si>
  <si>
    <t>Gastos corrientes en bienes y servicios</t>
  </si>
  <si>
    <t>Gastos financieros</t>
  </si>
  <si>
    <t>Transferencias corrientes</t>
  </si>
  <si>
    <t>Inversiones reales</t>
  </si>
  <si>
    <t>Transferencias de capital</t>
  </si>
  <si>
    <t>-- Total no financiero</t>
  </si>
  <si>
    <t xml:space="preserve"> -De los cuales, gasto no fcro. en confirming</t>
  </si>
  <si>
    <t xml:space="preserve"> -De los cuales, gasto no fcro. en factoring con recurso</t>
  </si>
  <si>
    <t xml:space="preserve"> -De los cuales, gasto no fcro. en sin recurso</t>
  </si>
  <si>
    <t>Deudas tributarias</t>
  </si>
  <si>
    <t>Deudas con la Seguridad Social</t>
  </si>
  <si>
    <t>Deudas con Entidades Locales</t>
  </si>
  <si>
    <t xml:space="preserve"> -De los cuales convenios suscritos con EE.LL. para el ejercicio de competencias delegadas en materia de educación, sanidad y servicios sociales</t>
  </si>
  <si>
    <t>Obligaciones registradas en pto. o contabilidad de ejercicio corriente, procedente de cuentas no presupuestarias con origen en ejercicios anteriores</t>
  </si>
  <si>
    <t>De los cuales, operaciones corrientes</t>
  </si>
  <si>
    <t>De los cuales, operaciones de capital</t>
  </si>
  <si>
    <t>Operaciones con el sector público no administrativo</t>
  </si>
  <si>
    <t>Deuda total no financiera exluyendo operaciones con el sector público administrativo</t>
  </si>
  <si>
    <t xml:space="preserve"> CUADRO A74: DEUDA COMERCIAL A FIN DE MES. SUBSECTOR CC.AA. (PENDIENTE DE PAGO A EFECTOS PMP)</t>
  </si>
  <si>
    <t>Total Pendiente de Pago a efectos de PMP</t>
  </si>
  <si>
    <t>Deuda anterior a 1/01/2014 que no computa en PMP</t>
  </si>
  <si>
    <t>Facturas en situación de anulación, rechazo y devolución en el registro contable</t>
  </si>
  <si>
    <t>Registrada en presupuesto o contabilidad</t>
  </si>
  <si>
    <t>Registrada en cuentas no presupuestarias</t>
  </si>
  <si>
    <t>Ejercicios anteriores</t>
  </si>
  <si>
    <t>Total no financiero</t>
  </si>
  <si>
    <t xml:space="preserve">   - De los cuales Total no fcro. en confirming</t>
  </si>
  <si>
    <t xml:space="preserve">   - De los cuales Total no fcro. en factoring con recurso</t>
  </si>
  <si>
    <t xml:space="preserve">   - De los cuales Total no fcro. en factoring sin recurso</t>
  </si>
  <si>
    <t xml:space="preserve"> CUADRO A75: PAGOS EFECTUADOS EN EL MES A EFECTOS DE CÓMPUTO DEL PERIODO MEDIO DE PAGO MENSUAL. SUBSECTOR CC.AA.</t>
  </si>
  <si>
    <t>PAGOS FONDO DE LIQUIDEZ AUTONÓMICO Y OTROS MECANISMOS SIMILARES DE FINANCIACIÓN</t>
  </si>
  <si>
    <t>PAGOS POR RETENCIONES RECURSOS DEL SISTEMA</t>
  </si>
  <si>
    <t>RESTO DE PAGOS (Tesorería ordinaria y en su caso otros)</t>
  </si>
  <si>
    <t>TOTAL PAGOS</t>
  </si>
  <si>
    <t>De obligaciones de ejercicio corriente</t>
  </si>
  <si>
    <t>De obligaciones de ejercicios anteriores</t>
  </si>
  <si>
    <t>Total Pagos mecanismos</t>
  </si>
  <si>
    <t>Total Pagos por retención recursos sistema</t>
  </si>
  <si>
    <t>Total Otros Pagos</t>
  </si>
  <si>
    <t xml:space="preserve">CUADRO G12: DETALLE DE GASTOS FINANCIADOS CON FONDOS DE LA UNIÓN EUROPEA O DE OTRAS </t>
  </si>
  <si>
    <t>Gastos</t>
  </si>
  <si>
    <t>Ingresos</t>
  </si>
  <si>
    <t>Descripción del gasto (2)</t>
  </si>
  <si>
    <t>Gastos realizados</t>
  </si>
  <si>
    <t>Rúbrica contable (5)</t>
  </si>
  <si>
    <t>UE/Administración Pública que financia el gasto (6)</t>
  </si>
  <si>
    <t>Ingreso recibido de la UE o de otras Administraciones</t>
  </si>
  <si>
    <t>Rúbrica contable (8)</t>
  </si>
  <si>
    <t>Gasto total del período (3)</t>
  </si>
  <si>
    <t>Gasto financiado con fondos afectados (4)</t>
  </si>
  <si>
    <t>Año</t>
  </si>
  <si>
    <t>Fundación Marqués de Valdecilla</t>
  </si>
  <si>
    <t>Otros</t>
  </si>
  <si>
    <t>Regularización de cotizaciones a la Seguridad Social</t>
  </si>
  <si>
    <t xml:space="preserve">CUADRO A76: EFECTO MEDIDAS PMP </t>
  </si>
  <si>
    <t>(miles de euros / dias)</t>
  </si>
  <si>
    <t>Conceptos</t>
  </si>
  <si>
    <t>Mes actual</t>
  </si>
  <si>
    <t>Validación</t>
  </si>
  <si>
    <t>Total Cobros</t>
  </si>
  <si>
    <t>Importe pagos por operaciones no financieras</t>
  </si>
  <si>
    <t>Total Deuda pendiente a efectos PMP</t>
  </si>
  <si>
    <t>Igual celda W8 pestaña 70</t>
  </si>
  <si>
    <t>Deudas en las que no han transcurrido 30 días desde fecha entrada factura en registro administrativo</t>
  </si>
  <si>
    <t>Ratio operaciones pendientes de pago del tramo de deuda  en las que no han transcurrido 30 días</t>
  </si>
  <si>
    <t>Su valor debe estar comprendido entre -30 y 0</t>
  </si>
  <si>
    <t>Deudas período medio pendiente pago comprendido entre 0 y 30 días</t>
  </si>
  <si>
    <t>Ratio operaciones pendientes de pago del tramo de deuda entre 0 y 30 días</t>
  </si>
  <si>
    <t>Su valor debe estar comprendido entre 0 y 30</t>
  </si>
  <si>
    <t>Deudas período medio pendiente pago comprendido entre  30,01 y 45 días</t>
  </si>
  <si>
    <t>Ratio operaciones pendientes de pago del tramo de deuda entre  30,01 y 45 días</t>
  </si>
  <si>
    <t>Su valor debe estar comprendido entre 30,01 y 45</t>
  </si>
  <si>
    <t>Deudas período medio pendiente pago comprendido entre  45,01 y 60 días</t>
  </si>
  <si>
    <t>Ratio operaciones pendientes de pago del tramo de deuda entre 45,01 y 60 días</t>
  </si>
  <si>
    <t>Su valor debe estar comprendido entre 45,01 y 60</t>
  </si>
  <si>
    <t>Deudas período medio pendiente pago comprendido entre  60,01 y 90 días</t>
  </si>
  <si>
    <t>Ratio operaciones pendientes de pago del tramo de deuda entre  60,01 y 90 días</t>
  </si>
  <si>
    <t>Su valor debe estar comprendido entre 60,01 y 90</t>
  </si>
  <si>
    <t>Deudas período medio pendiente pago superior a 90,01 días</t>
  </si>
  <si>
    <t>Ratio operaciones pendientes de pago del tramo de deuda superior a 90,01 días</t>
  </si>
  <si>
    <t>Su valor debe ser superior a 90,01</t>
  </si>
  <si>
    <t>747251000000. Subvenciones Explotación Comisión Europea</t>
  </si>
  <si>
    <t>INSTITUTO DE SALUD CARLOS III.</t>
  </si>
  <si>
    <t>MINISTERIO DE ECONOMIA Y COMPETITIVIDAD</t>
  </si>
  <si>
    <t>MINISTERIO DE EDUCACIÓN Y CIENCIA</t>
  </si>
  <si>
    <t>MINISTERIO DE SANIDAD Y CONSUMO</t>
  </si>
  <si>
    <t>EU12/01- PSYSCAN - CRESPO FACORRO BENEDICTO - Translating neuroimaging findings from research into clinical practice</t>
  </si>
  <si>
    <t>EU13/01- PRECISESADS- GONZÁLEZ-GAY MIGUEL ÁNGEL - Molecular Reclassification to Find Clinically Useful Biomarkers for Systemic Autoimmune Diseases</t>
  </si>
  <si>
    <t>EU16/10  Fernandez Viadero, Carlos - CHRODIS PLUS: Acción sobre enfermedades crónicas</t>
  </si>
  <si>
    <t>EU17/24 Lopez Fanarraga, Mónica - COST Action BM1401 European Network on RAMAN-BASED Aplications for clinical diagnosis (Raman4clinics)</t>
  </si>
  <si>
    <t>CD13/00088  CRISTINA PEREZ MENENDEZ - Contratos Sara Borrell</t>
  </si>
  <si>
    <t>CD15/00095 GENRE, FERNANDA - Contratos Sara Borrell</t>
  </si>
  <si>
    <t>CM15/00186 MONDEJAR GARCIA, RUFINO - Contratos Rio Hortega</t>
  </si>
  <si>
    <t>CM16/00034 DELGADO ALVARADO, MANUEL - Contrato Río Hortega</t>
  </si>
  <si>
    <t>CM16/00051 RIANCHO ZARRABEITIA, JAVIER - Contrato Río Hortega</t>
  </si>
  <si>
    <t>CP16/00033 LOPEZ MEJIAS, RAQUEL - Cardiovascular risk assessment in patients with rheumatoid arthritis: the relevance of genetic markers</t>
  </si>
  <si>
    <t>CPII14/00016 JOSE RAMOS VIVAS - Contratos Miguel Servet Tipo II</t>
  </si>
  <si>
    <t>DTS15/00238 CONDE PORTILLA, OLGA MARIA - Fusioderm, Fusión de tecnologías fotónicas para el diagnóstico dermatológico.</t>
  </si>
  <si>
    <t>GIS15/00017 SANZ CARREIRA, AROA - Contratos de Gestión en Investigación en Salud en IIS</t>
  </si>
  <si>
    <t>MS12/03149 CONTRATO ALAIN ANTONIO OCAMPO SOSA - Contratos para Investigadores en el Sistema Nacional de Salud "Miguel Servet"</t>
  </si>
  <si>
    <t>MS16/00033 LOPEZ MEJIAS, RAQUEL - Contratos Miguel Servet Tipo I</t>
  </si>
  <si>
    <t>PI12/00615 JOSE ANTONIO RIANCHO MORAL - Metilación de ADN: Factor patogénico y biomarcador en los trastornos de la formación ósea.</t>
  </si>
  <si>
    <t>PI12/02026 JAVIER CRESPO GARCIA - Implicación de diferentes factores de la inmunidad innata y adaptativa en la etiopatogenia de la enfermedad hepática por depósito graso en pacientes con obesidad mórbida.</t>
  </si>
  <si>
    <t>PI12/02605 MARIA VICTORIA MIER RUIZ - Aspectos epidemiológicos, variabilidad y supervivencia en la atención a la Parada Cardiaca Extrahospitalaria por servicios de emergencias en España (Subproyecto Cantabria).</t>
  </si>
  <si>
    <t>PI13/01008  ELOY MANUEL RODRIGUEZ RODRIGUEZ - Biomarcadores de enfermedad de Alzheimer como factores pronostico en hidrocefalia a presión normal idiopática.</t>
  </si>
  <si>
    <t>PI13/01191  MARIA DEL CARMEN FARIÑAS ALVAREZ - Colonización intestinal por enterobacterias multirresistentes en pacientes con trasplante renal y hepático: estudio multicéntrico de cohortes y ensayo clínico aleatorizado, controlado y abierto.</t>
  </si>
  <si>
    <t>PI13/01249  JUAN MARTINO GONZALEZ - Preservación de las áreas implicadas en la memoria de trabajo verbal para evitar secuelas en la cirugía de gliomas en áreas elocuentes.</t>
  </si>
  <si>
    <t>PI13/01760  JOSE LUIS FERNANDEZ LUNA - Relevancia pronóstica y terapéutica en glioblastoma de ODZ1, una nueva diana en cáncer.</t>
  </si>
  <si>
    <t>PI13/01884  EUGENIO CARRASCO MARIN - Defectos en la inmunidad innata y coinfección con virus respiratorios ¿la tormenta perfecta para desarrollar enfermedad invasiva neumocócica en el niño?.</t>
  </si>
  <si>
    <t>PI14/00378 ARIAS RODRIGUEZ, MANUEL ANTONIO - Estudio de factores serológicos y de activación celular como posibles marcadores precoces del rechazo crónico mediado por anticuerpos en trasplante renal.</t>
  </si>
  <si>
    <t>PI14/00900 GANDARILLAS SOLINIS, ALBERTO - Nuevas Rutas y Estrategias Hacia el Cáncer de Células Escamosas</t>
  </si>
  <si>
    <t>PI14/00918 TORDESILLAS GUTIÉRREZ DIANA (Ant. AYESA ROSA) - 10PAFIP neurocognición: Estudio longitudinal a largo plazo (10 años) del funcionamiento cognitivo en pacientes con psicosis del espectro de esquizofrenia</t>
  </si>
  <si>
    <t>PI14/01911 MARTINEZ MARTINEZ, LUIS - Heterorresistencia y Persistencia en Klebsiella pneumoniae Resistente a Carbapenémicos</t>
  </si>
  <si>
    <t>PI15/00009 OCAMPO SOSA, ALAIN ANTONIO - Identificación y caracterización funcional de nuevos componentes de sistemas de secreción tipo VI y las bases moleculares de su regulación en cepas clínicas de Pseudomonas aeruginosa.</t>
  </si>
  <si>
    <t>PI15/00521 OLMOS MARTINEZ, JOSE MANUEL - Estudio del metabolismo óseo y mineral de la población femenina postmenopáusica y masculina mayor de 50 años atendida por un Centro de Salud en Cantabria.</t>
  </si>
  <si>
    <t>PI15/00525 GONZALEZ-GAY MANTECON, MIGUEL ANGEL - Marcadores genéticos de enfermedad aterosclerótica en la Artritis Reumatoide.</t>
  </si>
  <si>
    <t>PI15/01224 NISTAL HERRERA, JUAN FRANCISCO - Proteína morfogenética del hueso 7 (BMP7): Posible diana terapéutica en el remodelado patológico del sistema cardiovascular</t>
  </si>
  <si>
    <t>PI15/01285 OTERINO DURAN, AGUSTIN - Modificaciones epigenéticas inducidas por experiencias adversas infantiles y daño endotelial en la migraña crónica: estudio de casos y controles. Creación de modelo experimental murino.</t>
  </si>
  <si>
    <t>PI15/02138 CRESPO GARCIA, JAVIER - Disfunción endotelial, ateromatosis subclínica y miocardiopatía en pacientes con infección por VHC. Caracterización y potencial reversibilidad con agentes antivirales directos.</t>
  </si>
  <si>
    <t>PI16/00156 VAQUE DIEZ, JOSE PEDRO - Nuevos mecanismos en cánceres agresivos de la piel: Aplicaciones al diagnóstico, pronóstico y terapia de melanoma resistente a terapia y carcinoma de células de Merkel.</t>
  </si>
  <si>
    <t>PI16/00496 LÓPEZ FANARRAGA, MÓNICA - Diseño y evaluación antitumoral de nano-dispensadores multi-terapéuticos basados en nanotubos de carbono.</t>
  </si>
  <si>
    <t>PI16/00915 RIANCHO MORAL, JOSE ANTONIO - Estudio de las células troncales mesenquimales en la osteoporosis: Papel de los RNAs largos no codificantes (lncRNAs) y potencial regenerativo</t>
  </si>
  <si>
    <t>PI16/01103 RAMOS VIVAS, JOSE - Biología integrada de la infección y la resistencia antimicrobiana de Acinetobacter baumannii y A. pittii</t>
  </si>
  <si>
    <t>PI16/01294 PIRIS PINILLA, MIGUEL ANGEL - Linfomas agresivos: Interacción entre el genoma tumoral y el microambiente como determinante de la progresión y respuesta a terapia.</t>
  </si>
  <si>
    <t>PI16/01397 MONTES MORENO, SANTIAGO - Targeted exonic next generation sequencing for the molecular diagnosis and cell free tumor DNA analysis as screening method for patients with DLBCL.</t>
  </si>
  <si>
    <t>PI16/01415 FARIÑAS ALVAREZ, MARIA DEL CARMEN - Impacto de la colonización intestinal por enterobacterias multirresistentes en las infecciones sistémicas, enfermedad de injerto contra huésped (EICH) y mortalidad de pacientes receptores de trasplante alogénico de progenitores hematopoyéticos (Alo-TPH)</t>
  </si>
  <si>
    <t>PI16/01535 FRANCIA GIL, MARIA VICTORIA - Inducción de la transferencia conjugativa de los plásmidos de respuesta a feromonas</t>
  </si>
  <si>
    <t>PI16/01585 LOPEZ HOYOS, MARCOS - Utilidad del estudio de las Células Mieloides Supresoras (MDSC) en la monitorización del trasplante renal</t>
  </si>
  <si>
    <t>PI16/01656 JIMENEZ BONILLA, JULIO FRANCISCO - Estudio evolutivo a los 5 años en una población con Deterioro Cognitivo Leve (DCL) evaluada previamente con 11C-PIB y 18F-FDG PET/TAC</t>
  </si>
  <si>
    <t>PI16/01717 MARTINEZ TABOADA, VICTOR MANUEL - Estudio del papel BAMBI, un regulador de la señalización por TGFbeta, como factor patogénico y marcador pronóstico en la artritis reumatoide</t>
  </si>
  <si>
    <t>PIE15/00079 CRESPO GARCIA, JAVIER - Personalized Medicine in HCV infection: understanding and predicting hepatic and systemic responses in the era of the new antiviral drugs.</t>
  </si>
  <si>
    <t>PIE15/00081 PIRIS PINILLA, MIGUEL ANGEL - Discovery, Validation and Implementation of Biomarkers for Precision Oncology.</t>
  </si>
  <si>
    <t>PLATAFORMA DE BIOBANCOS - Plataforma de Biobancos</t>
  </si>
  <si>
    <t>PLATAFORMA DE UNIDADES DE INVESTIGACION CLÍNICA Y E.C - Plataforma de Unidades de Investigación Clínica y Ensayos Clínicos (Scren)</t>
  </si>
  <si>
    <t>PLATAFORMA INNOVACIÓN TECNOLÓGIAS MÉDICAS Y SANITARIAS - Plataforma de Innovación en Tecnológias Médicas y Sanitarias (Itemas)</t>
  </si>
  <si>
    <t>PROTOCOLO GASTO PROGRAMA INTENSIFICACION FMV-HUMV - PROTOCOLO GASTO PROGRAMA INTENSIFICACION FMV-HUMV</t>
  </si>
  <si>
    <t>RD12/0009/0013 MIGUEL ANGEL GONZALEZ-GAY MANTECON - Red de Investigación en Inflamación y Enfermedades Reumáticas.</t>
  </si>
  <si>
    <t>RD12/0015/0019 Mª  CARMEN FARIÑAS ÁLVAREZ (ANTES L.MARTINEZ) - Red Española de Investigación en Patología Infecciosa.</t>
  </si>
  <si>
    <t>RD12/0021/0007 MANUEL ANTONIO ARIAS RODRIGUEZ - Red de Investigación en Enfermedades Renales.</t>
  </si>
  <si>
    <t>RD12/0026/0008 MARIA JESUS CABERO PEREZ - Red de Salud Materno Infantil y del Desarrollo.</t>
  </si>
  <si>
    <t>RD12/0036/0022 JOSE LUIS FERNANDEZ LUNA - Red Temática de Investigación Cooperativa de Cáncer.</t>
  </si>
  <si>
    <t>RD12/0036/0060 SANTIAGO MONTES MORENO (ANTES MA.PIRIS) - Red Temática de Investigación Cooperativa de Cáncer.</t>
  </si>
  <si>
    <t>RD12/0042/0018 JUAN FRANCISCO NISTAL HERRERA - Red Temática de Investigación en Enfermedades Cardiovasculares.</t>
  </si>
  <si>
    <t>RD12/0043/0009 JESUS GONZALEZ MACIAS - Red Temática de Investigación Cooperativa en Envejecimiento y Fragilidad.</t>
  </si>
  <si>
    <t>RD16/0009/0027 LOPEZ HOYOS MARCOS - Red de Investigación de Enfermedades Renales</t>
  </si>
  <si>
    <t>RD16/0012/0009 GONZALEZ-GAY MANTECON MIGUEL ANGEL - Red temática en Inflamación y Enfermedades Reumáticas</t>
  </si>
  <si>
    <t>RD16/0016/0007 FARIÑAS ALVAREZ MARIA DEL CARMEN - Red Temática de Enfermedades Infecciosas</t>
  </si>
  <si>
    <t>RD16/0022/0010 CABERO PEREZ, MARIA JESUS - Red Temática Salud materno-infantil y del desarrollo</t>
  </si>
  <si>
    <t>BES-2014-070615 FULGENCIO RUSO JULVE - Ayudas para contratos predoctorales para la formación de doctores</t>
  </si>
  <si>
    <t>EEBB-I-2016-11746 RUSO JULVE, FULGENCIO - EEBB-I-2016-11746 RUSO JULVE, FULGENCIO</t>
  </si>
  <si>
    <t>FJCI-2015-25306 RENERO LECUNA, CARLOS - Contratos Juan de la Cierva-Formación</t>
  </si>
  <si>
    <t>PTA2015-11501-I PEREDA MARCOS, SARAY - Contratos de Personal Técnico de Apoyo a la I+D+I</t>
  </si>
  <si>
    <t>RTC-2015-3786-1 ONCOMATRYX BIOPHARMA, S.L - Desarrollo de anticuerpos terapéuticos anti-CCR9 para el tratamiento personalizado de tumores- TERPERAN</t>
  </si>
  <si>
    <t>SAF2013-46292-R BENEDICTO CRESPO FACORRO - Nuevos genes candidatos para la respuesta al tratamiento antipsicótico en esquizofrenia: evidencia desde estudios de expresión génica.</t>
  </si>
  <si>
    <t>SAF2016-76046-R CRESPO FACORRO, BENEDICTO - Tratamiento estratificado en esquizofrenia: integrando resultados de transcriptoma humano y celular en las estrategias de tratamiento antipsicotico.</t>
  </si>
  <si>
    <t>JC2015-00351 AYESA ARRIOLA, MARIA ROSA - Estancias de movilidad en el extranjero "José Castillejo" para jóvenes doctores.</t>
  </si>
  <si>
    <t>ONT1601 GONZALEZ-COTORRUELO BALBUENA, JULIO - XIX Jornadas de encuentro entre los profesionales de la Administración de Justicia y la Comunidad Trasplantadora.</t>
  </si>
  <si>
    <t>ONT1602 MIÑAMBRES GARCIA, EDUARDO - 3º Curso de simulación clínica aplicada al desarrollo de programas de donación en asistolia.</t>
  </si>
  <si>
    <t>ONT1604 MIÑAMBRES GARCIA, EDUARDO - Auditoría externa del Registro Español de Trasplante Pulmonar en el Hospital Univesitario Marqués de Valdecilla.</t>
  </si>
  <si>
    <t>629801000003. RTD TRAVEL &amp; SUBSISTENCE</t>
  </si>
  <si>
    <t>629801000002. RTD OTHER COSTS</t>
  </si>
  <si>
    <t>629801000005. MNGT SUBCONTRACTING</t>
  </si>
  <si>
    <t>629430000000. Viajes y Dietas (I+D+i)</t>
  </si>
  <si>
    <t>640001000001. Salario base</t>
  </si>
  <si>
    <t>640101000001. Pagas Extraordinarias</t>
  </si>
  <si>
    <t>642001000001. Seguridad Social a cargo de la entidad</t>
  </si>
  <si>
    <t>658101000000. Reintegro de subvenciones MICINN (ISCIII)</t>
  </si>
  <si>
    <t>628904000000. Fungible (I+D+i)</t>
  </si>
  <si>
    <t>628905000000. Otros gastos no inventariables (I+D+i)</t>
  </si>
  <si>
    <t>629916000000. Servicios de terceros (I+D+i)</t>
  </si>
  <si>
    <t>658901000000. Reintegro de otras subvenciones, donaciones y legados</t>
  </si>
  <si>
    <t>648100000000. Subsidio de I.T.</t>
  </si>
  <si>
    <t>648103000001. Suplemento subsidio IT (mejora voluntaria)</t>
  </si>
  <si>
    <t>648104000000. Complemento E.C. (pago delegado, sin coste)</t>
  </si>
  <si>
    <t>658102000000. Reintegro de subvenciones MICINN (antes MEC)</t>
  </si>
  <si>
    <t>658103000000. Reintegro subvenciones Ministerio de Sanidad, Servicios Sociales e Igualdad</t>
  </si>
  <si>
    <t>746151000000. Subvenciones de Capital ISCIII</t>
  </si>
  <si>
    <t>747151000000. Subvenciones a la explotación ISCIII</t>
  </si>
  <si>
    <t>740602000000. Compensaciones y reducciones a cargo TGSS</t>
  </si>
  <si>
    <t>746154000000. Subvenciones de Capital Minist. Ciencia e Innovación</t>
  </si>
  <si>
    <t>COMISIÓN EUROPEA</t>
  </si>
  <si>
    <t>2018-2019</t>
  </si>
  <si>
    <t>Baja de Fondos bibliográficos y teléfonos, monitor y escáner (2757,2679,2207,1891)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</si>
</sst>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0]0.00;###,##0.00"/>
    <numFmt numFmtId="165" formatCode="[=0]#;###,###.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Verdana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66FF"/>
      <name val="Verdana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44">
    <xf numFmtId="0" fontId="0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9" applyNumberFormat="0" applyAlignment="0" applyProtection="0"/>
    <xf numFmtId="0" fontId="15" fillId="30" borderId="10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8" fillId="37" borderId="9" applyNumberFormat="0" applyAlignment="0" applyProtection="0"/>
    <xf numFmtId="0" fontId="19" fillId="38" borderId="0" applyNumberFormat="0" applyBorder="0" applyAlignment="0" applyProtection="0"/>
    <xf numFmtId="0" fontId="20" fillId="39" borderId="0" applyNumberFormat="0" applyBorder="0" applyAlignment="0" applyProtection="0"/>
    <xf numFmtId="0" fontId="7" fillId="40" borderId="12" applyNumberFormat="0" applyFont="0" applyAlignment="0" applyProtection="0"/>
    <xf numFmtId="0" fontId="1" fillId="2" borderId="1" applyNumberFormat="0" applyFont="0" applyAlignment="0" applyProtection="0"/>
    <xf numFmtId="0" fontId="21" fillId="29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17" fillId="0" borderId="16" applyNumberFormat="0" applyFill="0" applyAlignment="0" applyProtection="0"/>
    <xf numFmtId="0" fontId="27" fillId="0" borderId="17" applyNumberFormat="0" applyFill="0" applyAlignment="0" applyProtection="0"/>
    <xf numFmtId="0" fontId="8" fillId="0" borderId="0"/>
  </cellStyleXfs>
  <cellXfs count="94">
    <xf numFmtId="0" fontId="0" fillId="0" borderId="0" xfId="0"/>
    <xf numFmtId="0" fontId="6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2" xfId="0" applyFont="1" applyFill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4" fontId="0" fillId="6" borderId="2" xfId="0" applyNumberForma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right" vertical="center"/>
    </xf>
    <xf numFmtId="2" fontId="5" fillId="3" borderId="2" xfId="0" applyNumberFormat="1" applyFont="1" applyFill="1" applyBorder="1" applyAlignment="1">
      <alignment horizontal="right" vertical="center"/>
    </xf>
    <xf numFmtId="4" fontId="0" fillId="3" borderId="2" xfId="0" applyNumberFormat="1" applyFill="1" applyBorder="1" applyAlignment="1">
      <alignment horizontal="right" vertical="center"/>
    </xf>
    <xf numFmtId="1" fontId="0" fillId="0" borderId="2" xfId="0" applyNumberFormat="1" applyBorder="1" applyAlignment="1" applyProtection="1">
      <alignment horizontal="right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2" fontId="9" fillId="3" borderId="2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6" fillId="8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28" fillId="41" borderId="24" xfId="0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0" xfId="43" applyAlignment="1">
      <alignment vertical="center"/>
    </xf>
    <xf numFmtId="0" fontId="8" fillId="0" borderId="0" xfId="43"/>
    <xf numFmtId="0" fontId="28" fillId="41" borderId="24" xfId="43" applyFont="1" applyFill="1" applyBorder="1" applyAlignment="1">
      <alignment horizontal="center" vertical="center" wrapText="1"/>
    </xf>
    <xf numFmtId="49" fontId="2" fillId="43" borderId="27" xfId="43" applyNumberFormat="1" applyFont="1" applyFill="1" applyBorder="1" applyAlignment="1">
      <alignment wrapText="1"/>
    </xf>
    <xf numFmtId="164" fontId="2" fillId="0" borderId="27" xfId="43" applyNumberFormat="1" applyFont="1" applyBorder="1" applyAlignment="1" applyProtection="1">
      <alignment horizontal="right" wrapText="1"/>
      <protection locked="0"/>
    </xf>
    <xf numFmtId="164" fontId="6" fillId="44" borderId="27" xfId="43" applyNumberFormat="1" applyFont="1" applyFill="1" applyBorder="1" applyAlignment="1" applyProtection="1">
      <alignment horizontal="right" wrapText="1"/>
      <protection locked="0"/>
    </xf>
    <xf numFmtId="164" fontId="6" fillId="0" borderId="27" xfId="43" applyNumberFormat="1" applyFont="1" applyBorder="1" applyAlignment="1" applyProtection="1">
      <alignment horizontal="center" vertical="center" wrapText="1"/>
      <protection locked="0"/>
    </xf>
    <xf numFmtId="49" fontId="6" fillId="44" borderId="27" xfId="43" applyNumberFormat="1" applyFont="1" applyFill="1" applyBorder="1" applyAlignment="1">
      <alignment wrapText="1"/>
    </xf>
    <xf numFmtId="164" fontId="6" fillId="44" borderId="27" xfId="43" applyNumberFormat="1" applyFont="1" applyFill="1" applyBorder="1" applyAlignment="1">
      <alignment horizontal="right" wrapText="1"/>
    </xf>
    <xf numFmtId="164" fontId="6" fillId="44" borderId="27" xfId="43" applyNumberFormat="1" applyFont="1" applyFill="1" applyBorder="1" applyAlignment="1">
      <alignment horizontal="center" wrapText="1"/>
    </xf>
    <xf numFmtId="164" fontId="6" fillId="44" borderId="27" xfId="43" applyNumberFormat="1" applyFont="1" applyFill="1" applyBorder="1" applyAlignment="1" applyProtection="1">
      <alignment horizontal="center" vertical="center" wrapText="1"/>
      <protection locked="0"/>
    </xf>
    <xf numFmtId="165" fontId="2" fillId="0" borderId="27" xfId="43" applyNumberFormat="1" applyFont="1" applyBorder="1" applyAlignment="1" applyProtection="1">
      <alignment horizontal="right" wrapText="1"/>
      <protection locked="0"/>
    </xf>
    <xf numFmtId="49" fontId="8" fillId="0" borderId="0" xfId="43" applyNumberFormat="1" applyAlignment="1">
      <alignment wrapText="1"/>
    </xf>
    <xf numFmtId="164" fontId="8" fillId="0" borderId="0" xfId="43" applyNumberFormat="1" applyAlignment="1" applyProtection="1">
      <alignment horizontal="right" wrapText="1"/>
      <protection locked="0"/>
    </xf>
    <xf numFmtId="164" fontId="29" fillId="0" borderId="0" xfId="43" applyNumberFormat="1" applyFont="1" applyAlignment="1" applyProtection="1">
      <alignment horizontal="center" vertical="center" wrapText="1"/>
      <protection locked="0"/>
    </xf>
    <xf numFmtId="0" fontId="29" fillId="0" borderId="0" xfId="43" applyFont="1" applyAlignment="1">
      <alignment horizontal="center" vertical="center"/>
    </xf>
    <xf numFmtId="4" fontId="0" fillId="0" borderId="0" xfId="0" applyNumberFormat="1" applyAlignment="1">
      <alignment wrapText="1"/>
    </xf>
    <xf numFmtId="4" fontId="28" fillId="41" borderId="2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left"/>
    </xf>
    <xf numFmtId="0" fontId="30" fillId="0" borderId="0" xfId="0" applyFont="1" applyAlignment="1">
      <alignment horizontal="right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3" fillId="9" borderId="0" xfId="0" applyFont="1" applyFill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8" fillId="41" borderId="25" xfId="0" applyFont="1" applyFill="1" applyBorder="1" applyAlignment="1">
      <alignment horizontal="center" vertical="center" wrapText="1"/>
    </xf>
    <xf numFmtId="0" fontId="28" fillId="41" borderId="26" xfId="0" applyFont="1" applyFill="1" applyBorder="1" applyAlignment="1">
      <alignment horizontal="center" vertical="center" wrapText="1"/>
    </xf>
    <xf numFmtId="0" fontId="28" fillId="41" borderId="18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8" fillId="42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8" fillId="42" borderId="2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8" fillId="41" borderId="18" xfId="0" applyFont="1" applyFill="1" applyBorder="1" applyAlignment="1">
      <alignment horizontal="center" vertical="center" wrapText="1"/>
    </xf>
    <xf numFmtId="0" fontId="28" fillId="41" borderId="19" xfId="0" applyFont="1" applyFill="1" applyBorder="1" applyAlignment="1">
      <alignment horizontal="center" vertical="center" wrapText="1"/>
    </xf>
    <xf numFmtId="0" fontId="28" fillId="41" borderId="20" xfId="0" applyFont="1" applyFill="1" applyBorder="1" applyAlignment="1">
      <alignment horizontal="center" vertical="center" wrapText="1"/>
    </xf>
    <xf numFmtId="1" fontId="28" fillId="41" borderId="25" xfId="0" applyNumberFormat="1" applyFont="1" applyFill="1" applyBorder="1" applyAlignment="1">
      <alignment horizontal="center" vertical="center" wrapText="1"/>
    </xf>
    <xf numFmtId="1" fontId="28" fillId="41" borderId="26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8" fillId="41" borderId="18" xfId="43" applyFont="1" applyFill="1" applyBorder="1" applyAlignment="1">
      <alignment vertical="center" wrapText="1"/>
    </xf>
    <xf numFmtId="0" fontId="8" fillId="0" borderId="19" xfId="43" applyBorder="1" applyAlignment="1">
      <alignment vertical="center" wrapText="1"/>
    </xf>
    <xf numFmtId="0" fontId="28" fillId="0" borderId="0" xfId="43" applyFont="1" applyAlignment="1">
      <alignment horizontal="righ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3" xr:uid="{00000000-0005-0000-0000-000022000000}"/>
    <cellStyle name="Notas" xfId="33" builtinId="10" customBuiltin="1"/>
    <cellStyle name="Notas 2" xfId="34" xr:uid="{00000000-0005-0000-0000-000024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muela/AppData/Local/Microsoft/Windows/Temporary%20Internet%20Files/Content.Outlook/QZR7NE8Z/ModelosG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A71b"/>
      <sheetName val="A72"/>
      <sheetName val="A73b"/>
      <sheetName val="A74"/>
      <sheetName val="A75"/>
      <sheetName val="A76"/>
      <sheetName val="G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W8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7">
          <cell r="B7">
            <v>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76"/>
  <sheetViews>
    <sheetView topLeftCell="A52" zoomScale="85" zoomScaleNormal="85" workbookViewId="0">
      <selection activeCell="A64" sqref="A64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39.950000000000003" customHeight="1" thickBot="1" x14ac:dyDescent="0.3">
      <c r="A1" s="54" t="s">
        <v>0</v>
      </c>
      <c r="B1" s="55"/>
      <c r="C1" s="55"/>
      <c r="D1" s="56"/>
    </row>
    <row r="2" spans="1:4" ht="20.100000000000001" customHeight="1" thickBot="1" x14ac:dyDescent="0.3">
      <c r="A2" s="57" t="s">
        <v>1</v>
      </c>
      <c r="B2" s="58"/>
      <c r="C2" s="58"/>
      <c r="D2" s="59"/>
    </row>
    <row r="3" spans="1:4" ht="20.100000000000001" customHeight="1" thickBot="1" x14ac:dyDescent="0.3">
      <c r="A3" s="57" t="s">
        <v>1</v>
      </c>
      <c r="B3" s="58"/>
      <c r="C3" s="58"/>
      <c r="D3" s="59"/>
    </row>
    <row r="4" spans="1:4" ht="20.100000000000001" customHeight="1" thickBot="1" x14ac:dyDescent="0.3">
      <c r="A4" s="60" t="s">
        <v>2</v>
      </c>
      <c r="B4" s="60"/>
      <c r="C4" s="60"/>
      <c r="D4" s="60"/>
    </row>
    <row r="5" spans="1:4" ht="15.75" thickBot="1" x14ac:dyDescent="0.3">
      <c r="A5" s="2" t="s">
        <v>3</v>
      </c>
      <c r="B5" s="2" t="s">
        <v>4</v>
      </c>
      <c r="C5" s="2"/>
      <c r="D5" s="2"/>
    </row>
    <row r="6" spans="1:4" ht="15.75" thickBot="1" x14ac:dyDescent="0.3">
      <c r="A6" s="2" t="s">
        <v>3</v>
      </c>
      <c r="B6" s="2" t="s">
        <v>5</v>
      </c>
      <c r="C6" s="2" t="s">
        <v>6</v>
      </c>
      <c r="D6" s="2" t="s">
        <v>7</v>
      </c>
    </row>
    <row r="7" spans="1:4" ht="15.75" thickBot="1" x14ac:dyDescent="0.3">
      <c r="A7" s="1" t="s">
        <v>8</v>
      </c>
      <c r="B7" s="1" t="s">
        <v>9</v>
      </c>
      <c r="C7" s="11">
        <f>ROUND(SUM(C8,C12,C15,C19,C22,C23,C24,C25),2)</f>
        <v>2693.19</v>
      </c>
      <c r="D7" s="11">
        <f>ROUND(SUM(D8,D12,D15,D19,D22,D23,D24,D25),2)</f>
        <v>4353.1099999999997</v>
      </c>
    </row>
    <row r="8" spans="1:4" ht="15.75" thickBot="1" x14ac:dyDescent="0.3">
      <c r="A8" s="4" t="s">
        <v>10</v>
      </c>
      <c r="B8" s="4" t="s">
        <v>11</v>
      </c>
      <c r="C8" s="12">
        <f>SUM(C9:C11)</f>
        <v>360.15</v>
      </c>
      <c r="D8" s="12">
        <f>SUM(D9:D11)</f>
        <v>373.4</v>
      </c>
    </row>
    <row r="9" spans="1:4" ht="15.75" thickBot="1" x14ac:dyDescent="0.3">
      <c r="A9" s="4" t="s">
        <v>12</v>
      </c>
      <c r="B9" s="4" t="s">
        <v>13</v>
      </c>
      <c r="C9" s="5"/>
      <c r="D9" s="5"/>
    </row>
    <row r="10" spans="1:4" ht="15.75" thickBot="1" x14ac:dyDescent="0.3">
      <c r="A10" s="4" t="s">
        <v>14</v>
      </c>
      <c r="B10" s="4" t="s">
        <v>15</v>
      </c>
      <c r="C10" s="5">
        <v>64.260000000000005</v>
      </c>
      <c r="D10" s="5">
        <v>43.14</v>
      </c>
    </row>
    <row r="11" spans="1:4" ht="45.75" thickBot="1" x14ac:dyDescent="0.3">
      <c r="A11" s="4" t="s">
        <v>16</v>
      </c>
      <c r="B11" s="4" t="s">
        <v>17</v>
      </c>
      <c r="C11" s="5">
        <v>295.89</v>
      </c>
      <c r="D11" s="5">
        <v>330.26</v>
      </c>
    </row>
    <row r="12" spans="1:4" ht="15.75" thickBot="1" x14ac:dyDescent="0.3">
      <c r="A12" s="4" t="s">
        <v>10</v>
      </c>
      <c r="B12" s="4" t="s">
        <v>18</v>
      </c>
      <c r="C12" s="12">
        <f>SUM(C13:C14)</f>
        <v>0</v>
      </c>
      <c r="D12" s="12">
        <f>SUM(D13:D14)</f>
        <v>0</v>
      </c>
    </row>
    <row r="13" spans="1:4" ht="15.75" thickBot="1" x14ac:dyDescent="0.3">
      <c r="A13" s="4" t="s">
        <v>19</v>
      </c>
      <c r="B13" s="4" t="s">
        <v>20</v>
      </c>
      <c r="C13" s="5" t="s">
        <v>1</v>
      </c>
      <c r="D13" s="5" t="s">
        <v>1</v>
      </c>
    </row>
    <row r="14" spans="1:4" ht="34.5" thickBot="1" x14ac:dyDescent="0.3">
      <c r="A14" s="4" t="s">
        <v>21</v>
      </c>
      <c r="B14" s="4" t="s">
        <v>22</v>
      </c>
      <c r="C14" s="5" t="s">
        <v>1</v>
      </c>
      <c r="D14" s="5" t="s">
        <v>1</v>
      </c>
    </row>
    <row r="15" spans="1:4" ht="15.75" thickBot="1" x14ac:dyDescent="0.3">
      <c r="A15" s="4" t="s">
        <v>10</v>
      </c>
      <c r="B15" s="4" t="s">
        <v>23</v>
      </c>
      <c r="C15" s="12">
        <f>SUM(C16:C18)</f>
        <v>2230.85</v>
      </c>
      <c r="D15" s="12">
        <f>SUM(D16:D18)</f>
        <v>3872.01</v>
      </c>
    </row>
    <row r="16" spans="1:4" ht="15.75" thickBot="1" x14ac:dyDescent="0.3">
      <c r="A16" s="4" t="s">
        <v>24</v>
      </c>
      <c r="B16" s="4" t="s">
        <v>25</v>
      </c>
      <c r="C16" s="5"/>
      <c r="D16" s="5"/>
    </row>
    <row r="17" spans="1:4" ht="15.75" thickBot="1" x14ac:dyDescent="0.3">
      <c r="A17" s="4" t="s">
        <v>26</v>
      </c>
      <c r="B17" s="4" t="s">
        <v>20</v>
      </c>
      <c r="C17" s="5"/>
      <c r="D17" s="5"/>
    </row>
    <row r="18" spans="1:4" ht="68.25" thickBot="1" x14ac:dyDescent="0.3">
      <c r="A18" s="4" t="s">
        <v>27</v>
      </c>
      <c r="B18" s="4" t="s">
        <v>28</v>
      </c>
      <c r="C18" s="5">
        <v>2230.85</v>
      </c>
      <c r="D18" s="5">
        <v>3872.01</v>
      </c>
    </row>
    <row r="19" spans="1:4" ht="15.75" thickBot="1" x14ac:dyDescent="0.3">
      <c r="A19" s="4" t="s">
        <v>10</v>
      </c>
      <c r="B19" s="4" t="s">
        <v>29</v>
      </c>
      <c r="C19" s="12">
        <f>SUM(C20:C21)</f>
        <v>102.19</v>
      </c>
      <c r="D19" s="12">
        <f>SUM(D20:D21)</f>
        <v>107.7</v>
      </c>
    </row>
    <row r="20" spans="1:4" ht="15.75" thickBot="1" x14ac:dyDescent="0.3">
      <c r="A20" s="4" t="s">
        <v>30</v>
      </c>
      <c r="B20" s="4" t="s">
        <v>31</v>
      </c>
      <c r="C20" s="5">
        <f>+'G5'!J10</f>
        <v>4.1900000000000004</v>
      </c>
      <c r="D20" s="5">
        <v>4.1900000000000004</v>
      </c>
    </row>
    <row r="21" spans="1:4" ht="15.75" thickBot="1" x14ac:dyDescent="0.3">
      <c r="A21" s="4" t="s">
        <v>32</v>
      </c>
      <c r="B21" s="4" t="s">
        <v>33</v>
      </c>
      <c r="C21" s="5">
        <v>98</v>
      </c>
      <c r="D21" s="5">
        <v>103.51</v>
      </c>
    </row>
    <row r="22" spans="1:4" ht="45.75" thickBot="1" x14ac:dyDescent="0.3">
      <c r="A22" s="4" t="s">
        <v>34</v>
      </c>
      <c r="B22" s="4" t="s">
        <v>35</v>
      </c>
      <c r="C22" s="5"/>
      <c r="D22" s="5"/>
    </row>
    <row r="23" spans="1:4" ht="45.75" thickBot="1" x14ac:dyDescent="0.3">
      <c r="A23" s="4" t="s">
        <v>36</v>
      </c>
      <c r="B23" s="4" t="s">
        <v>37</v>
      </c>
      <c r="C23" s="5"/>
      <c r="D23" s="5"/>
    </row>
    <row r="24" spans="1:4" ht="15.75" thickBot="1" x14ac:dyDescent="0.3">
      <c r="A24" s="4" t="s">
        <v>38</v>
      </c>
      <c r="B24" s="4" t="s">
        <v>39</v>
      </c>
      <c r="C24" s="5"/>
      <c r="D24" s="5"/>
    </row>
    <row r="25" spans="1:4" ht="15.75" thickBot="1" x14ac:dyDescent="0.3">
      <c r="A25" s="4" t="s">
        <v>40</v>
      </c>
      <c r="B25" s="4" t="s">
        <v>41</v>
      </c>
      <c r="C25" s="5"/>
      <c r="D25" s="5"/>
    </row>
    <row r="26" spans="1:4" ht="15.75" thickBot="1" x14ac:dyDescent="0.3">
      <c r="A26" s="1" t="s">
        <v>8</v>
      </c>
      <c r="B26" s="1" t="s">
        <v>42</v>
      </c>
      <c r="C26" s="11">
        <f>ROUND(SUM(C27,C28,C31,C32,C36,C37,C38,C39),2)</f>
        <v>10125.77</v>
      </c>
      <c r="D26" s="11">
        <f>ROUND(SUM(D27,D28,D31,D32,D36,D37,D38,D39),2)</f>
        <v>9971.7000000000007</v>
      </c>
    </row>
    <row r="27" spans="1:4" ht="15.75" thickBot="1" x14ac:dyDescent="0.3">
      <c r="A27" s="4" t="s">
        <v>43</v>
      </c>
      <c r="B27" s="4" t="s">
        <v>44</v>
      </c>
      <c r="C27" s="5"/>
      <c r="D27" s="5"/>
    </row>
    <row r="28" spans="1:4" ht="15.75" thickBot="1" x14ac:dyDescent="0.3">
      <c r="A28" s="4" t="s">
        <v>10</v>
      </c>
      <c r="B28" s="4" t="s">
        <v>45</v>
      </c>
      <c r="C28" s="12">
        <f>SUM(C29,C30)</f>
        <v>0</v>
      </c>
      <c r="D28" s="12">
        <f>SUM(D29,D30)</f>
        <v>0</v>
      </c>
    </row>
    <row r="29" spans="1:4" ht="34.5" thickBot="1" x14ac:dyDescent="0.3">
      <c r="A29" s="4" t="s">
        <v>46</v>
      </c>
      <c r="B29" s="4" t="s">
        <v>47</v>
      </c>
      <c r="C29" s="5"/>
      <c r="D29" s="5"/>
    </row>
    <row r="30" spans="1:4" ht="15.75" thickBot="1" x14ac:dyDescent="0.3">
      <c r="A30" s="4" t="s">
        <v>48</v>
      </c>
      <c r="B30" s="4" t="s">
        <v>20</v>
      </c>
      <c r="C30" s="5"/>
      <c r="D30" s="5"/>
    </row>
    <row r="31" spans="1:4" ht="15.75" thickBot="1" x14ac:dyDescent="0.3">
      <c r="A31" s="4" t="s">
        <v>49</v>
      </c>
      <c r="B31" s="4" t="s">
        <v>50</v>
      </c>
      <c r="C31" s="5">
        <v>4333.54</v>
      </c>
      <c r="D31" s="5">
        <v>4261.1499999999996</v>
      </c>
    </row>
    <row r="32" spans="1:4" ht="15.75" thickBot="1" x14ac:dyDescent="0.3">
      <c r="A32" s="4" t="s">
        <v>10</v>
      </c>
      <c r="B32" s="4" t="s">
        <v>51</v>
      </c>
      <c r="C32" s="12">
        <f>SUM(C33,C34,C35)</f>
        <v>5295.4000000000005</v>
      </c>
      <c r="D32" s="12">
        <f>SUM(D33,D34,D35)</f>
        <v>4923.13</v>
      </c>
    </row>
    <row r="33" spans="1:4" ht="23.25" thickBot="1" x14ac:dyDescent="0.3">
      <c r="A33" s="4" t="s">
        <v>52</v>
      </c>
      <c r="B33" s="4" t="s">
        <v>53</v>
      </c>
      <c r="C33" s="5">
        <v>268.97000000000003</v>
      </c>
      <c r="D33" s="5">
        <v>469.61</v>
      </c>
    </row>
    <row r="34" spans="1:4" ht="15.75" thickBot="1" x14ac:dyDescent="0.3">
      <c r="A34" s="4" t="s">
        <v>54</v>
      </c>
      <c r="B34" s="4" t="s">
        <v>55</v>
      </c>
      <c r="C34" s="5"/>
      <c r="D34" s="5"/>
    </row>
    <row r="35" spans="1:4" ht="45.75" thickBot="1" x14ac:dyDescent="0.3">
      <c r="A35" s="4" t="s">
        <v>56</v>
      </c>
      <c r="B35" s="4" t="s">
        <v>57</v>
      </c>
      <c r="C35" s="5">
        <v>5026.43</v>
      </c>
      <c r="D35" s="5">
        <v>4453.5200000000004</v>
      </c>
    </row>
    <row r="36" spans="1:4" ht="68.25" thickBot="1" x14ac:dyDescent="0.3">
      <c r="A36" s="4" t="s">
        <v>58</v>
      </c>
      <c r="B36" s="4" t="s">
        <v>59</v>
      </c>
      <c r="C36" s="5"/>
      <c r="D36" s="5"/>
    </row>
    <row r="37" spans="1:4" ht="68.25" thickBot="1" x14ac:dyDescent="0.3">
      <c r="A37" s="4" t="s">
        <v>60</v>
      </c>
      <c r="B37" s="4" t="s">
        <v>61</v>
      </c>
      <c r="C37" s="5">
        <v>0</v>
      </c>
      <c r="D37" s="5">
        <v>40.46</v>
      </c>
    </row>
    <row r="38" spans="1:4" ht="15.75" thickBot="1" x14ac:dyDescent="0.3">
      <c r="A38" s="4" t="s">
        <v>62</v>
      </c>
      <c r="B38" s="4" t="s">
        <v>63</v>
      </c>
      <c r="C38" s="5"/>
      <c r="D38" s="5"/>
    </row>
    <row r="39" spans="1:4" ht="15.75" thickBot="1" x14ac:dyDescent="0.3">
      <c r="A39" s="4" t="s">
        <v>64</v>
      </c>
      <c r="B39" s="4" t="s">
        <v>65</v>
      </c>
      <c r="C39" s="5">
        <f>(484835.1+11971.3+25.34)/1000</f>
        <v>496.83173999999997</v>
      </c>
      <c r="D39" s="5">
        <v>746.96</v>
      </c>
    </row>
    <row r="40" spans="1:4" ht="15.75" thickBot="1" x14ac:dyDescent="0.3">
      <c r="A40" s="6" t="s">
        <v>10</v>
      </c>
      <c r="B40" s="6" t="s">
        <v>66</v>
      </c>
      <c r="C40" s="13">
        <f>ROUND(SUM(C7,C26),2)</f>
        <v>12818.96</v>
      </c>
      <c r="D40" s="13">
        <f>ROUND(SUM(D7,D26),2)</f>
        <v>14324.81</v>
      </c>
    </row>
    <row r="41" spans="1:4" ht="15.75" thickBot="1" x14ac:dyDescent="0.3">
      <c r="A41" s="1" t="s">
        <v>8</v>
      </c>
      <c r="B41" s="1" t="s">
        <v>67</v>
      </c>
      <c r="C41" s="11">
        <f>ROUND(SUM(C42,C47,C48),2)</f>
        <v>4666.92</v>
      </c>
      <c r="D41" s="11">
        <f>ROUND(SUM(D42,D47,D48),2)</f>
        <v>7280.68</v>
      </c>
    </row>
    <row r="42" spans="1:4" ht="15.75" thickBot="1" x14ac:dyDescent="0.3">
      <c r="A42" s="4" t="s">
        <v>10</v>
      </c>
      <c r="B42" s="4" t="s">
        <v>68</v>
      </c>
      <c r="C42" s="12">
        <f>SUM(C43:C46)</f>
        <v>583.63</v>
      </c>
      <c r="D42" s="12">
        <f>SUM(D43:D46)</f>
        <v>568.71</v>
      </c>
    </row>
    <row r="43" spans="1:4" ht="15.75" thickBot="1" x14ac:dyDescent="0.3">
      <c r="A43" s="4" t="s">
        <v>69</v>
      </c>
      <c r="B43" s="4" t="s">
        <v>70</v>
      </c>
      <c r="C43" s="5">
        <v>30</v>
      </c>
      <c r="D43" s="5">
        <v>30</v>
      </c>
    </row>
    <row r="44" spans="1:4" ht="15.75" thickBot="1" x14ac:dyDescent="0.3">
      <c r="A44" s="4" t="s">
        <v>71</v>
      </c>
      <c r="B44" s="4" t="s">
        <v>72</v>
      </c>
      <c r="C44" s="5">
        <v>531.57000000000005</v>
      </c>
      <c r="D44" s="5">
        <v>131.66999999999999</v>
      </c>
    </row>
    <row r="45" spans="1:4" ht="15.75" thickBot="1" x14ac:dyDescent="0.3">
      <c r="A45" s="4" t="s">
        <v>73</v>
      </c>
      <c r="B45" s="4" t="s">
        <v>74</v>
      </c>
      <c r="C45" s="5">
        <v>0</v>
      </c>
      <c r="D45" s="5">
        <v>0</v>
      </c>
    </row>
    <row r="46" spans="1:4" ht="15.75" thickBot="1" x14ac:dyDescent="0.3">
      <c r="A46" s="4" t="s">
        <v>75</v>
      </c>
      <c r="B46" s="4" t="s">
        <v>76</v>
      </c>
      <c r="C46" s="5">
        <v>22.06</v>
      </c>
      <c r="D46" s="5">
        <v>407.04</v>
      </c>
    </row>
    <row r="47" spans="1:4" ht="15.75" thickBot="1" x14ac:dyDescent="0.3">
      <c r="A47" s="4" t="s">
        <v>77</v>
      </c>
      <c r="B47" s="4" t="s">
        <v>78</v>
      </c>
      <c r="C47" s="5"/>
      <c r="D47" s="5"/>
    </row>
    <row r="48" spans="1:4" ht="15.75" thickBot="1" x14ac:dyDescent="0.3">
      <c r="A48" s="4" t="s">
        <v>79</v>
      </c>
      <c r="B48" s="4" t="s">
        <v>80</v>
      </c>
      <c r="C48" s="5">
        <v>4083.29</v>
      </c>
      <c r="D48" s="5">
        <v>6711.97</v>
      </c>
    </row>
    <row r="49" spans="1:4" ht="15.75" thickBot="1" x14ac:dyDescent="0.3">
      <c r="A49" s="1" t="s">
        <v>81</v>
      </c>
      <c r="B49" s="1" t="s">
        <v>82</v>
      </c>
      <c r="C49" s="11">
        <f>ROUND(SUM(C50,C53,C58,C59,C60,C61),2)</f>
        <v>5014.3999999999996</v>
      </c>
      <c r="D49" s="11">
        <f>ROUND(SUM(D50,D53,D58,D59,D60,D61),2)</f>
        <v>4277.12</v>
      </c>
    </row>
    <row r="50" spans="1:4" ht="15.75" thickBot="1" x14ac:dyDescent="0.3">
      <c r="A50" s="4" t="s">
        <v>79</v>
      </c>
      <c r="B50" s="4" t="s">
        <v>83</v>
      </c>
      <c r="C50" s="12">
        <f>SUM(C51,C52)</f>
        <v>0</v>
      </c>
      <c r="D50" s="12">
        <f>SUM(D51,D52)</f>
        <v>0</v>
      </c>
    </row>
    <row r="51" spans="1:4" ht="15.75" thickBot="1" x14ac:dyDescent="0.3">
      <c r="A51" s="4" t="s">
        <v>84</v>
      </c>
      <c r="B51" s="4" t="s">
        <v>85</v>
      </c>
      <c r="C51" s="5"/>
      <c r="D51" s="5"/>
    </row>
    <row r="52" spans="1:4" ht="15.75" thickBot="1" x14ac:dyDescent="0.3">
      <c r="A52" s="4" t="s">
        <v>86</v>
      </c>
      <c r="B52" s="4" t="s">
        <v>87</v>
      </c>
      <c r="C52" s="5"/>
      <c r="D52" s="5"/>
    </row>
    <row r="53" spans="1:4" ht="15.75" thickBot="1" x14ac:dyDescent="0.3">
      <c r="A53" s="4" t="s">
        <v>10</v>
      </c>
      <c r="B53" s="4" t="s">
        <v>88</v>
      </c>
      <c r="C53" s="12">
        <f>SUM(C54,C55,C56,C57)</f>
        <v>5014.3999999999996</v>
      </c>
      <c r="D53" s="12">
        <f>SUM(D54,D55,D56,D57)</f>
        <v>4277.12</v>
      </c>
    </row>
    <row r="54" spans="1:4" ht="15.75" thickBot="1" x14ac:dyDescent="0.3">
      <c r="A54" s="4" t="s">
        <v>89</v>
      </c>
      <c r="B54" s="4" t="s">
        <v>90</v>
      </c>
      <c r="C54" s="5"/>
      <c r="D54" s="5"/>
    </row>
    <row r="55" spans="1:4" ht="15.75" thickBot="1" x14ac:dyDescent="0.3">
      <c r="A55" s="4" t="s">
        <v>91</v>
      </c>
      <c r="B55" s="4" t="s">
        <v>92</v>
      </c>
      <c r="C55" s="5"/>
      <c r="D55" s="5"/>
    </row>
    <row r="56" spans="1:4" ht="15.75" thickBot="1" x14ac:dyDescent="0.3">
      <c r="A56" s="4" t="s">
        <v>93</v>
      </c>
      <c r="B56" s="4" t="s">
        <v>92</v>
      </c>
      <c r="C56" s="5"/>
      <c r="D56" s="5"/>
    </row>
    <row r="57" spans="1:4" ht="23.25" thickBot="1" x14ac:dyDescent="0.3">
      <c r="A57" s="4" t="s">
        <v>94</v>
      </c>
      <c r="B57" s="4" t="s">
        <v>95</v>
      </c>
      <c r="C57" s="5">
        <v>5014.3999999999996</v>
      </c>
      <c r="D57" s="5">
        <v>4277.12</v>
      </c>
    </row>
    <row r="58" spans="1:4" ht="23.25" thickBot="1" x14ac:dyDescent="0.3">
      <c r="A58" s="4" t="s">
        <v>96</v>
      </c>
      <c r="B58" s="4" t="s">
        <v>97</v>
      </c>
      <c r="C58" s="5"/>
      <c r="D58" s="5"/>
    </row>
    <row r="59" spans="1:4" ht="15.75" thickBot="1" x14ac:dyDescent="0.3">
      <c r="A59" s="4" t="s">
        <v>98</v>
      </c>
      <c r="B59" s="4" t="s">
        <v>99</v>
      </c>
      <c r="C59" s="5"/>
      <c r="D59" s="5"/>
    </row>
    <row r="60" spans="1:4" ht="15.75" thickBot="1" x14ac:dyDescent="0.3">
      <c r="A60" s="4" t="s">
        <v>100</v>
      </c>
      <c r="B60" s="4" t="s">
        <v>101</v>
      </c>
      <c r="C60" s="5"/>
      <c r="D60" s="5"/>
    </row>
    <row r="61" spans="1:4" ht="15.75" thickBot="1" x14ac:dyDescent="0.3">
      <c r="A61" s="4" t="s">
        <v>102</v>
      </c>
      <c r="B61" s="4" t="s">
        <v>103</v>
      </c>
      <c r="C61" s="5"/>
      <c r="D61" s="5"/>
    </row>
    <row r="62" spans="1:4" ht="15.75" thickBot="1" x14ac:dyDescent="0.3">
      <c r="A62" s="1" t="s">
        <v>8</v>
      </c>
      <c r="B62" s="1" t="s">
        <v>104</v>
      </c>
      <c r="C62" s="11">
        <f>ROUND(SUM(C63,C64,C65,C70,C71,C72,C75),2)</f>
        <v>3137.64</v>
      </c>
      <c r="D62" s="11">
        <f>ROUND(SUM(D63,D64,D65,D70,D71,D72,D75),2)</f>
        <v>2767.01</v>
      </c>
    </row>
    <row r="63" spans="1:4" ht="15.75" thickBot="1" x14ac:dyDescent="0.3">
      <c r="A63" s="4" t="s">
        <v>43</v>
      </c>
      <c r="B63" s="4" t="s">
        <v>105</v>
      </c>
      <c r="C63" s="5"/>
      <c r="D63" s="5"/>
    </row>
    <row r="64" spans="1:4" ht="15.75" thickBot="1" x14ac:dyDescent="0.3">
      <c r="A64" s="4" t="s">
        <v>106</v>
      </c>
      <c r="B64" s="4" t="s">
        <v>107</v>
      </c>
      <c r="C64" s="5">
        <v>2606.4699999999998</v>
      </c>
      <c r="D64" s="5">
        <v>2267.56</v>
      </c>
    </row>
    <row r="65" spans="1:4" ht="15.75" thickBot="1" x14ac:dyDescent="0.3">
      <c r="A65" s="4" t="s">
        <v>10</v>
      </c>
      <c r="B65" s="4" t="s">
        <v>108</v>
      </c>
      <c r="C65" s="12">
        <f>SUM(C66:C69)</f>
        <v>1.99</v>
      </c>
      <c r="D65" s="12">
        <f>SUM(D66:D69)</f>
        <v>-0.22</v>
      </c>
    </row>
    <row r="66" spans="1:4" ht="15.75" thickBot="1" x14ac:dyDescent="0.3">
      <c r="A66" s="4" t="s">
        <v>109</v>
      </c>
      <c r="B66" s="4" t="s">
        <v>90</v>
      </c>
      <c r="C66" s="5"/>
      <c r="D66" s="5"/>
    </row>
    <row r="67" spans="1:4" ht="15.75" thickBot="1" x14ac:dyDescent="0.3">
      <c r="A67" s="4" t="s">
        <v>110</v>
      </c>
      <c r="B67" s="4" t="s">
        <v>92</v>
      </c>
      <c r="C67" s="5"/>
      <c r="D67" s="5"/>
    </row>
    <row r="68" spans="1:4" ht="15.75" thickBot="1" x14ac:dyDescent="0.3">
      <c r="A68" s="4" t="s">
        <v>111</v>
      </c>
      <c r="B68" s="4" t="s">
        <v>112</v>
      </c>
      <c r="C68" s="5"/>
      <c r="D68" s="5"/>
    </row>
    <row r="69" spans="1:4" ht="45.75" thickBot="1" x14ac:dyDescent="0.3">
      <c r="A69" s="4" t="s">
        <v>113</v>
      </c>
      <c r="B69" s="4" t="s">
        <v>114</v>
      </c>
      <c r="C69" s="5">
        <v>1.99</v>
      </c>
      <c r="D69" s="5">
        <v>-0.22</v>
      </c>
    </row>
    <row r="70" spans="1:4" ht="45.75" thickBot="1" x14ac:dyDescent="0.3">
      <c r="A70" s="4" t="s">
        <v>115</v>
      </c>
      <c r="B70" s="4" t="s">
        <v>116</v>
      </c>
      <c r="C70" s="5"/>
      <c r="D70" s="5"/>
    </row>
    <row r="71" spans="1:4" ht="15.75" thickBot="1" x14ac:dyDescent="0.3">
      <c r="A71" s="4" t="s">
        <v>117</v>
      </c>
      <c r="B71" s="4" t="s">
        <v>118</v>
      </c>
      <c r="C71" s="5">
        <v>0</v>
      </c>
      <c r="D71" s="5">
        <v>0</v>
      </c>
    </row>
    <row r="72" spans="1:4" ht="15.75" thickBot="1" x14ac:dyDescent="0.3">
      <c r="A72" s="4" t="s">
        <v>10</v>
      </c>
      <c r="B72" s="4" t="s">
        <v>119</v>
      </c>
      <c r="C72" s="12">
        <f>SUM(C73:C74)</f>
        <v>529.18000000000006</v>
      </c>
      <c r="D72" s="12">
        <f>SUM(D73:D74)</f>
        <v>499.66999999999996</v>
      </c>
    </row>
    <row r="73" spans="1:4" ht="15.75" thickBot="1" x14ac:dyDescent="0.3">
      <c r="A73" s="4" t="s">
        <v>120</v>
      </c>
      <c r="B73" s="4" t="s">
        <v>121</v>
      </c>
      <c r="C73" s="5">
        <v>350.41</v>
      </c>
      <c r="D73" s="5">
        <v>333.45</v>
      </c>
    </row>
    <row r="74" spans="1:4" ht="34.5" thickBot="1" x14ac:dyDescent="0.3">
      <c r="A74" s="4" t="s">
        <v>122</v>
      </c>
      <c r="B74" s="4" t="s">
        <v>123</v>
      </c>
      <c r="C74" s="5">
        <v>178.77</v>
      </c>
      <c r="D74" s="5">
        <v>166.22</v>
      </c>
    </row>
    <row r="75" spans="1:4" ht="15.75" thickBot="1" x14ac:dyDescent="0.3">
      <c r="A75" s="4" t="s">
        <v>124</v>
      </c>
      <c r="B75" s="4" t="s">
        <v>125</v>
      </c>
      <c r="C75" s="5">
        <v>0</v>
      </c>
      <c r="D75" s="5">
        <v>0</v>
      </c>
    </row>
    <row r="76" spans="1:4" ht="15.75" thickBot="1" x14ac:dyDescent="0.3">
      <c r="A76" s="6" t="s">
        <v>10</v>
      </c>
      <c r="B76" s="6" t="s">
        <v>126</v>
      </c>
      <c r="C76" s="13">
        <f>ROUND(SUM(C41,C49,C62),2)</f>
        <v>12818.96</v>
      </c>
      <c r="D76" s="13">
        <f>ROUND(SUM(D41,D49,D62),2)</f>
        <v>14324.81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B19"/>
  <sheetViews>
    <sheetView workbookViewId="0">
      <selection activeCell="B11" sqref="B11"/>
    </sheetView>
  </sheetViews>
  <sheetFormatPr baseColWidth="10" defaultRowHeight="15" x14ac:dyDescent="0.25"/>
  <cols>
    <col min="1" max="1" width="62.85546875" bestFit="1" customWidth="1"/>
    <col min="2" max="2" width="21" bestFit="1" customWidth="1"/>
  </cols>
  <sheetData>
    <row r="1" spans="1:2" ht="39.950000000000003" customHeight="1" thickBot="1" x14ac:dyDescent="0.3">
      <c r="A1" s="54" t="s">
        <v>347</v>
      </c>
      <c r="B1" s="56"/>
    </row>
    <row r="2" spans="1:2" ht="20.100000000000001" customHeight="1" thickBot="1" x14ac:dyDescent="0.3">
      <c r="A2" s="57" t="s">
        <v>1</v>
      </c>
      <c r="B2" s="59"/>
    </row>
    <row r="3" spans="1:2" ht="20.100000000000001" customHeight="1" thickBot="1" x14ac:dyDescent="0.3">
      <c r="A3" s="57" t="s">
        <v>1</v>
      </c>
      <c r="B3" s="59"/>
    </row>
    <row r="4" spans="1:2" ht="20.100000000000001" customHeight="1" thickBot="1" x14ac:dyDescent="0.3">
      <c r="A4" s="60" t="s">
        <v>2</v>
      </c>
      <c r="B4" s="60"/>
    </row>
    <row r="5" spans="1:2" ht="15.75" thickBot="1" x14ac:dyDescent="0.3">
      <c r="A5" s="2" t="s">
        <v>10</v>
      </c>
      <c r="B5" s="2" t="s">
        <v>279</v>
      </c>
    </row>
    <row r="6" spans="1:2" ht="15.75" thickBot="1" x14ac:dyDescent="0.3">
      <c r="A6" s="1" t="s">
        <v>348</v>
      </c>
      <c r="B6" s="3">
        <f>+'G1'!C39</f>
        <v>496.83173999999997</v>
      </c>
    </row>
    <row r="7" spans="1:2" ht="15.75" thickBot="1" x14ac:dyDescent="0.3">
      <c r="A7" s="1" t="s">
        <v>349</v>
      </c>
      <c r="B7" s="11">
        <f>ROUND(SUM(B8:B9),2)</f>
        <v>9628.94</v>
      </c>
    </row>
    <row r="8" spans="1:2" ht="15.75" thickBot="1" x14ac:dyDescent="0.3">
      <c r="A8" s="4" t="s">
        <v>350</v>
      </c>
      <c r="B8" s="14">
        <f>+'G1'!C31+'G1'!C32</f>
        <v>9628.94</v>
      </c>
    </row>
    <row r="9" spans="1:2" ht="15.75" thickBot="1" x14ac:dyDescent="0.3">
      <c r="A9" s="4" t="s">
        <v>351</v>
      </c>
      <c r="B9" s="14"/>
    </row>
    <row r="10" spans="1:2" ht="15.75" thickBot="1" x14ac:dyDescent="0.3">
      <c r="A10" s="1" t="s">
        <v>352</v>
      </c>
      <c r="B10" s="11">
        <f>ROUND(SUM(B11:B12),2)</f>
        <v>-531.16999999999996</v>
      </c>
    </row>
    <row r="11" spans="1:2" ht="15.75" thickBot="1" x14ac:dyDescent="0.3">
      <c r="A11" s="4" t="s">
        <v>350</v>
      </c>
      <c r="B11" s="5">
        <f>-'G1'!C65-'G1'!C72</f>
        <v>-531.17000000000007</v>
      </c>
    </row>
    <row r="12" spans="1:2" ht="15.75" thickBot="1" x14ac:dyDescent="0.3">
      <c r="A12" s="4" t="s">
        <v>351</v>
      </c>
      <c r="B12" s="5"/>
    </row>
    <row r="13" spans="1:2" ht="15.75" thickBot="1" x14ac:dyDescent="0.3">
      <c r="A13" s="1" t="s">
        <v>353</v>
      </c>
      <c r="B13" s="11">
        <f>ROUND(SUM(B14:B15),2)</f>
        <v>0</v>
      </c>
    </row>
    <row r="14" spans="1:2" ht="15.75" thickBot="1" x14ac:dyDescent="0.3">
      <c r="A14" s="4" t="s">
        <v>354</v>
      </c>
      <c r="B14" s="5"/>
    </row>
    <row r="15" spans="1:2" ht="15.75" thickBot="1" x14ac:dyDescent="0.3">
      <c r="A15" s="4" t="s">
        <v>355</v>
      </c>
      <c r="B15" s="5"/>
    </row>
    <row r="16" spans="1:2" ht="15.75" thickBot="1" x14ac:dyDescent="0.3">
      <c r="A16" s="1" t="s">
        <v>356</v>
      </c>
      <c r="B16" s="11">
        <f>ROUND(B6+B7+B10+B13,2)</f>
        <v>9594.6</v>
      </c>
    </row>
    <row r="17" spans="1:2" ht="15.75" thickBot="1" x14ac:dyDescent="0.3">
      <c r="A17" s="1" t="s">
        <v>357</v>
      </c>
      <c r="B17" s="3"/>
    </row>
    <row r="18" spans="1:2" ht="15.75" thickBot="1" x14ac:dyDescent="0.3">
      <c r="A18" s="1" t="s">
        <v>358</v>
      </c>
      <c r="B18" s="3"/>
    </row>
    <row r="19" spans="1:2" ht="15.75" thickBot="1" x14ac:dyDescent="0.3">
      <c r="A19" s="1" t="s">
        <v>359</v>
      </c>
      <c r="B19" s="11">
        <f>ROUND(SUM(B16,(-B17),(-B18)),2)</f>
        <v>9594.6</v>
      </c>
    </row>
  </sheetData>
  <sheetProtection password="C774" sheet="1"/>
  <mergeCells count="4">
    <mergeCell ref="A1:B1"/>
    <mergeCell ref="A2:B2"/>
    <mergeCell ref="A3:B3"/>
    <mergeCell ref="A4:B4"/>
  </mergeCells>
  <phoneticPr fontId="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35"/>
  <sheetViews>
    <sheetView zoomScale="75" workbookViewId="0">
      <selection activeCell="B5" sqref="B5"/>
    </sheetView>
  </sheetViews>
  <sheetFormatPr baseColWidth="10" defaultRowHeight="15" x14ac:dyDescent="0.25"/>
  <cols>
    <col min="1" max="1" width="47.5703125" bestFit="1" customWidth="1"/>
    <col min="2" max="7" width="19" bestFit="1" customWidth="1"/>
    <col min="8" max="9" width="38.140625" bestFit="1" customWidth="1"/>
  </cols>
  <sheetData>
    <row r="1" spans="1:9" ht="39.950000000000003" customHeight="1" thickBot="1" x14ac:dyDescent="0.3">
      <c r="A1" s="54" t="s">
        <v>360</v>
      </c>
      <c r="B1" s="55"/>
      <c r="C1" s="55"/>
      <c r="D1" s="55"/>
      <c r="E1" s="55"/>
      <c r="F1" s="55"/>
      <c r="G1" s="55"/>
      <c r="H1" s="55"/>
      <c r="I1" s="56"/>
    </row>
    <row r="2" spans="1:9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9"/>
    </row>
    <row r="3" spans="1:9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9"/>
    </row>
    <row r="4" spans="1:9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</row>
    <row r="5" spans="1:9" ht="39" thickBot="1" x14ac:dyDescent="0.3">
      <c r="A5" s="2" t="s">
        <v>361</v>
      </c>
      <c r="B5" s="2" t="s">
        <v>362</v>
      </c>
      <c r="C5" s="2" t="s">
        <v>363</v>
      </c>
      <c r="D5" s="2" t="s">
        <v>364</v>
      </c>
      <c r="E5" s="2" t="s">
        <v>365</v>
      </c>
      <c r="F5" s="2" t="s">
        <v>366</v>
      </c>
      <c r="G5" s="2" t="s">
        <v>367</v>
      </c>
      <c r="H5" s="2" t="s">
        <v>368</v>
      </c>
      <c r="I5" s="2" t="s">
        <v>369</v>
      </c>
    </row>
    <row r="6" spans="1:9" ht="15.75" thickBot="1" x14ac:dyDescent="0.3">
      <c r="A6" s="8"/>
      <c r="B6" s="5"/>
      <c r="C6" s="5"/>
      <c r="D6" s="5"/>
      <c r="E6" s="5"/>
      <c r="F6" s="5"/>
      <c r="G6" s="5"/>
      <c r="H6" s="8"/>
      <c r="I6" s="8"/>
    </row>
    <row r="7" spans="1:9" ht="15.75" thickBot="1" x14ac:dyDescent="0.3">
      <c r="A7" s="8"/>
      <c r="B7" s="5"/>
      <c r="C7" s="5"/>
      <c r="D7" s="5"/>
      <c r="E7" s="5"/>
      <c r="F7" s="5"/>
      <c r="G7" s="5"/>
      <c r="H7" s="8"/>
      <c r="I7" s="8"/>
    </row>
    <row r="8" spans="1:9" ht="15.75" thickBot="1" x14ac:dyDescent="0.3">
      <c r="A8" s="8"/>
      <c r="B8" s="5"/>
      <c r="C8" s="5"/>
      <c r="D8" s="5"/>
      <c r="E8" s="5"/>
      <c r="F8" s="5"/>
      <c r="G8" s="5"/>
      <c r="H8" s="8"/>
      <c r="I8" s="8"/>
    </row>
    <row r="9" spans="1:9" ht="15.75" thickBot="1" x14ac:dyDescent="0.3">
      <c r="A9" s="8"/>
      <c r="B9" s="5"/>
      <c r="C9" s="5"/>
      <c r="D9" s="5"/>
      <c r="E9" s="5"/>
      <c r="F9" s="5"/>
      <c r="G9" s="5"/>
      <c r="H9" s="8"/>
      <c r="I9" s="8"/>
    </row>
    <row r="10" spans="1:9" ht="15.75" thickBot="1" x14ac:dyDescent="0.3">
      <c r="A10" s="8"/>
      <c r="B10" s="5"/>
      <c r="C10" s="5"/>
      <c r="D10" s="5"/>
      <c r="E10" s="5"/>
      <c r="F10" s="5"/>
      <c r="G10" s="5"/>
      <c r="H10" s="8"/>
      <c r="I10" s="8"/>
    </row>
    <row r="11" spans="1:9" ht="15.75" thickBot="1" x14ac:dyDescent="0.3">
      <c r="A11" s="8"/>
      <c r="B11" s="5"/>
      <c r="C11" s="5"/>
      <c r="D11" s="5"/>
      <c r="E11" s="5"/>
      <c r="F11" s="5"/>
      <c r="G11" s="5"/>
      <c r="H11" s="8"/>
      <c r="I11" s="8"/>
    </row>
    <row r="12" spans="1:9" ht="15.75" thickBot="1" x14ac:dyDescent="0.3">
      <c r="A12" s="8"/>
      <c r="B12" s="5"/>
      <c r="C12" s="5"/>
      <c r="D12" s="5"/>
      <c r="E12" s="5"/>
      <c r="F12" s="5"/>
      <c r="G12" s="5"/>
      <c r="H12" s="8"/>
      <c r="I12" s="8"/>
    </row>
    <row r="13" spans="1:9" ht="15.75" thickBot="1" x14ac:dyDescent="0.3">
      <c r="A13" s="8"/>
      <c r="B13" s="5"/>
      <c r="C13" s="5"/>
      <c r="D13" s="5"/>
      <c r="E13" s="5"/>
      <c r="F13" s="5"/>
      <c r="G13" s="5"/>
      <c r="H13" s="8"/>
      <c r="I13" s="8"/>
    </row>
    <row r="14" spans="1:9" ht="15.75" thickBot="1" x14ac:dyDescent="0.3">
      <c r="A14" s="8"/>
      <c r="B14" s="5"/>
      <c r="C14" s="5"/>
      <c r="D14" s="5"/>
      <c r="E14" s="5"/>
      <c r="F14" s="5"/>
      <c r="G14" s="5"/>
      <c r="H14" s="8"/>
      <c r="I14" s="8"/>
    </row>
    <row r="15" spans="1:9" ht="15.75" thickBot="1" x14ac:dyDescent="0.3">
      <c r="A15" s="8"/>
      <c r="B15" s="5"/>
      <c r="C15" s="5"/>
      <c r="D15" s="5"/>
      <c r="E15" s="5"/>
      <c r="F15" s="5"/>
      <c r="G15" s="5"/>
      <c r="H15" s="8"/>
      <c r="I15" s="8"/>
    </row>
    <row r="16" spans="1:9" ht="15.75" thickBot="1" x14ac:dyDescent="0.3">
      <c r="A16" s="8"/>
      <c r="B16" s="5"/>
      <c r="C16" s="5"/>
      <c r="D16" s="5"/>
      <c r="E16" s="5"/>
      <c r="F16" s="5"/>
      <c r="G16" s="5"/>
      <c r="H16" s="8"/>
      <c r="I16" s="8"/>
    </row>
    <row r="17" spans="1:9" ht="15.75" thickBot="1" x14ac:dyDescent="0.3">
      <c r="A17" s="8"/>
      <c r="B17" s="5"/>
      <c r="C17" s="5"/>
      <c r="D17" s="5"/>
      <c r="E17" s="5"/>
      <c r="F17" s="5"/>
      <c r="G17" s="5"/>
      <c r="H17" s="8"/>
      <c r="I17" s="8"/>
    </row>
    <row r="18" spans="1:9" ht="15.75" thickBot="1" x14ac:dyDescent="0.3">
      <c r="A18" s="8"/>
      <c r="B18" s="5"/>
      <c r="C18" s="5"/>
      <c r="D18" s="5"/>
      <c r="E18" s="5"/>
      <c r="F18" s="5"/>
      <c r="G18" s="5"/>
      <c r="H18" s="8"/>
      <c r="I18" s="8"/>
    </row>
    <row r="19" spans="1:9" ht="15.75" thickBot="1" x14ac:dyDescent="0.3">
      <c r="A19" s="8"/>
      <c r="B19" s="5"/>
      <c r="C19" s="5"/>
      <c r="D19" s="5"/>
      <c r="E19" s="5"/>
      <c r="F19" s="5"/>
      <c r="G19" s="5"/>
      <c r="H19" s="8"/>
      <c r="I19" s="8"/>
    </row>
    <row r="20" spans="1:9" ht="15.75" thickBot="1" x14ac:dyDescent="0.3">
      <c r="A20" s="8"/>
      <c r="B20" s="5"/>
      <c r="C20" s="5"/>
      <c r="D20" s="5"/>
      <c r="E20" s="5"/>
      <c r="F20" s="5"/>
      <c r="G20" s="5"/>
      <c r="H20" s="8"/>
      <c r="I20" s="8"/>
    </row>
    <row r="21" spans="1:9" ht="15.75" thickBot="1" x14ac:dyDescent="0.3">
      <c r="A21" s="8"/>
      <c r="B21" s="5"/>
      <c r="C21" s="5"/>
      <c r="D21" s="5"/>
      <c r="E21" s="5"/>
      <c r="F21" s="5"/>
      <c r="G21" s="5"/>
      <c r="H21" s="8"/>
      <c r="I21" s="8"/>
    </row>
    <row r="22" spans="1:9" ht="15.75" thickBot="1" x14ac:dyDescent="0.3">
      <c r="A22" s="8"/>
      <c r="B22" s="5"/>
      <c r="C22" s="5"/>
      <c r="D22" s="5"/>
      <c r="E22" s="5"/>
      <c r="F22" s="5"/>
      <c r="G22" s="5"/>
      <c r="H22" s="8"/>
      <c r="I22" s="8"/>
    </row>
    <row r="23" spans="1:9" ht="15.75" thickBot="1" x14ac:dyDescent="0.3">
      <c r="A23" s="8"/>
      <c r="B23" s="5"/>
      <c r="C23" s="5"/>
      <c r="D23" s="5"/>
      <c r="E23" s="5"/>
      <c r="F23" s="5"/>
      <c r="G23" s="5"/>
      <c r="H23" s="8"/>
      <c r="I23" s="8"/>
    </row>
    <row r="24" spans="1:9" ht="15.75" thickBot="1" x14ac:dyDescent="0.3">
      <c r="A24" s="8"/>
      <c r="B24" s="5"/>
      <c r="C24" s="5"/>
      <c r="D24" s="5"/>
      <c r="E24" s="5"/>
      <c r="F24" s="5"/>
      <c r="G24" s="5"/>
      <c r="H24" s="8"/>
      <c r="I24" s="8"/>
    </row>
    <row r="25" spans="1:9" ht="15.75" thickBot="1" x14ac:dyDescent="0.3">
      <c r="A25" s="8"/>
      <c r="B25" s="5"/>
      <c r="C25" s="5"/>
      <c r="D25" s="5"/>
      <c r="E25" s="5"/>
      <c r="F25" s="5"/>
      <c r="G25" s="5"/>
      <c r="H25" s="8"/>
      <c r="I25" s="8"/>
    </row>
    <row r="26" spans="1:9" ht="15.75" thickBot="1" x14ac:dyDescent="0.3">
      <c r="A26" s="8"/>
      <c r="B26" s="5"/>
      <c r="C26" s="5"/>
      <c r="D26" s="5"/>
      <c r="E26" s="5"/>
      <c r="F26" s="5"/>
      <c r="G26" s="5"/>
      <c r="H26" s="8"/>
      <c r="I26" s="8"/>
    </row>
    <row r="27" spans="1:9" ht="15.75" thickBot="1" x14ac:dyDescent="0.3">
      <c r="A27" s="8"/>
      <c r="B27" s="5"/>
      <c r="C27" s="5"/>
      <c r="D27" s="5"/>
      <c r="E27" s="5"/>
      <c r="F27" s="5"/>
      <c r="G27" s="5"/>
      <c r="H27" s="8"/>
      <c r="I27" s="8"/>
    </row>
    <row r="28" spans="1:9" ht="15.75" thickBot="1" x14ac:dyDescent="0.3">
      <c r="A28" s="8"/>
      <c r="B28" s="5"/>
      <c r="C28" s="5"/>
      <c r="D28" s="5"/>
      <c r="E28" s="5"/>
      <c r="F28" s="5"/>
      <c r="G28" s="5"/>
      <c r="H28" s="8"/>
      <c r="I28" s="8"/>
    </row>
    <row r="29" spans="1:9" ht="15.75" thickBot="1" x14ac:dyDescent="0.3">
      <c r="A29" s="8"/>
      <c r="B29" s="5"/>
      <c r="C29" s="5"/>
      <c r="D29" s="5"/>
      <c r="E29" s="5"/>
      <c r="F29" s="5"/>
      <c r="G29" s="5"/>
      <c r="H29" s="8"/>
      <c r="I29" s="8"/>
    </row>
    <row r="30" spans="1:9" ht="15.75" thickBot="1" x14ac:dyDescent="0.3">
      <c r="A30" s="8"/>
      <c r="B30" s="5"/>
      <c r="C30" s="5"/>
      <c r="D30" s="5"/>
      <c r="E30" s="5"/>
      <c r="F30" s="5"/>
      <c r="G30" s="5"/>
      <c r="H30" s="8"/>
      <c r="I30" s="8"/>
    </row>
    <row r="31" spans="1:9" ht="15.75" thickBot="1" x14ac:dyDescent="0.3">
      <c r="A31" s="8"/>
      <c r="B31" s="5"/>
      <c r="C31" s="5"/>
      <c r="D31" s="5"/>
      <c r="E31" s="5"/>
      <c r="F31" s="5"/>
      <c r="G31" s="5"/>
      <c r="H31" s="8"/>
      <c r="I31" s="8"/>
    </row>
    <row r="32" spans="1:9" ht="15.75" thickBot="1" x14ac:dyDescent="0.3">
      <c r="A32" s="8"/>
      <c r="B32" s="5"/>
      <c r="C32" s="5"/>
      <c r="D32" s="5"/>
      <c r="E32" s="5"/>
      <c r="F32" s="5"/>
      <c r="G32" s="5"/>
      <c r="H32" s="8"/>
      <c r="I32" s="8"/>
    </row>
    <row r="33" spans="1:9" ht="15.75" thickBot="1" x14ac:dyDescent="0.3">
      <c r="A33" s="8"/>
      <c r="B33" s="5"/>
      <c r="C33" s="5"/>
      <c r="D33" s="5"/>
      <c r="E33" s="5"/>
      <c r="F33" s="5"/>
      <c r="G33" s="5"/>
      <c r="H33" s="8"/>
      <c r="I33" s="8"/>
    </row>
    <row r="34" spans="1:9" ht="15.75" thickBot="1" x14ac:dyDescent="0.3">
      <c r="A34" s="8"/>
      <c r="B34" s="5"/>
      <c r="C34" s="5"/>
      <c r="D34" s="5"/>
      <c r="E34" s="5"/>
      <c r="F34" s="5"/>
      <c r="G34" s="5"/>
      <c r="H34" s="8"/>
      <c r="I34" s="8"/>
    </row>
    <row r="35" spans="1:9" ht="15.75" thickBot="1" x14ac:dyDescent="0.3">
      <c r="A35" s="8"/>
      <c r="B35" s="5"/>
      <c r="C35" s="5"/>
      <c r="D35" s="5"/>
      <c r="E35" s="5"/>
      <c r="F35" s="5"/>
      <c r="G35" s="5"/>
      <c r="H35" s="8"/>
      <c r="I35" s="8"/>
    </row>
  </sheetData>
  <sheetProtection password="C774" sheet="1"/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1000"/>
  <sheetViews>
    <sheetView zoomScale="75" workbookViewId="0">
      <selection activeCell="C5" sqref="C5:C6"/>
    </sheetView>
  </sheetViews>
  <sheetFormatPr baseColWidth="10" defaultRowHeight="15" x14ac:dyDescent="0.25"/>
  <cols>
    <col min="1" max="1" width="47.5703125" bestFit="1" customWidth="1"/>
    <col min="2" max="9" width="19" bestFit="1" customWidth="1"/>
    <col min="10" max="10" width="38.140625" bestFit="1" customWidth="1"/>
  </cols>
  <sheetData>
    <row r="1" spans="1:12" ht="39.950000000000003" customHeight="1" thickBot="1" x14ac:dyDescent="0.3">
      <c r="A1" s="54" t="s">
        <v>370</v>
      </c>
      <c r="B1" s="55"/>
      <c r="C1" s="55"/>
      <c r="D1" s="55"/>
      <c r="E1" s="55"/>
      <c r="F1" s="55"/>
      <c r="G1" s="55"/>
      <c r="H1" s="55"/>
      <c r="I1" s="55"/>
      <c r="J1" s="56"/>
    </row>
    <row r="2" spans="1:12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9"/>
    </row>
    <row r="3" spans="1:12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9"/>
    </row>
    <row r="4" spans="1:12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</row>
    <row r="5" spans="1:12" ht="15.75" thickBot="1" x14ac:dyDescent="0.3">
      <c r="A5" s="61" t="s">
        <v>371</v>
      </c>
      <c r="B5" s="62"/>
      <c r="C5" s="63" t="s">
        <v>372</v>
      </c>
      <c r="D5" s="61" t="s">
        <v>373</v>
      </c>
      <c r="E5" s="62"/>
      <c r="F5" s="63" t="s">
        <v>374</v>
      </c>
      <c r="G5" s="63" t="s">
        <v>375</v>
      </c>
      <c r="H5" s="63" t="s">
        <v>376</v>
      </c>
      <c r="I5" s="63" t="s">
        <v>377</v>
      </c>
      <c r="J5" s="63" t="s">
        <v>378</v>
      </c>
    </row>
    <row r="6" spans="1:12" ht="26.25" thickBot="1" x14ac:dyDescent="0.3">
      <c r="A6" s="2" t="s">
        <v>379</v>
      </c>
      <c r="B6" s="2" t="s">
        <v>380</v>
      </c>
      <c r="C6" s="64"/>
      <c r="D6" s="2" t="s">
        <v>381</v>
      </c>
      <c r="E6" s="2" t="s">
        <v>382</v>
      </c>
      <c r="F6" s="64"/>
      <c r="G6" s="64"/>
      <c r="H6" s="64"/>
      <c r="I6" s="64"/>
      <c r="J6" s="64"/>
    </row>
    <row r="7" spans="1:12" ht="20.100000000000001" customHeight="1" thickBot="1" x14ac:dyDescent="0.3">
      <c r="A7" s="8" t="s">
        <v>1</v>
      </c>
      <c r="B7" s="8" t="s">
        <v>1</v>
      </c>
      <c r="C7" s="5"/>
      <c r="D7" s="5"/>
      <c r="E7" s="5"/>
      <c r="F7" s="5"/>
      <c r="G7" s="5"/>
      <c r="H7" s="12">
        <f>ROUND(SUM(C7,(-D7),(-E7),F7,(-G7)),2)</f>
        <v>0</v>
      </c>
      <c r="I7" s="5" t="s">
        <v>1</v>
      </c>
      <c r="J7" s="8" t="s">
        <v>1</v>
      </c>
      <c r="K7" s="5" t="s">
        <v>383</v>
      </c>
      <c r="L7" s="5" t="s">
        <v>384</v>
      </c>
    </row>
    <row r="8" spans="1:12" ht="20.100000000000001" customHeight="1" thickBot="1" x14ac:dyDescent="0.3">
      <c r="A8" s="8" t="s">
        <v>1</v>
      </c>
      <c r="B8" s="8" t="s">
        <v>1</v>
      </c>
      <c r="C8" s="5"/>
      <c r="D8" s="5"/>
      <c r="E8" s="5"/>
      <c r="F8" s="5"/>
      <c r="G8" s="5"/>
      <c r="H8" s="12">
        <f t="shared" ref="H8:H71" si="0">ROUND(SUM(C8,(-D8),(-E8),F8,(-G8)),2)</f>
        <v>0</v>
      </c>
      <c r="I8" s="5" t="s">
        <v>1</v>
      </c>
      <c r="J8" s="8" t="s">
        <v>1</v>
      </c>
    </row>
    <row r="9" spans="1:12" ht="20.100000000000001" customHeight="1" thickBot="1" x14ac:dyDescent="0.3">
      <c r="A9" s="8" t="s">
        <v>1</v>
      </c>
      <c r="B9" s="8" t="s">
        <v>1</v>
      </c>
      <c r="C9" s="5"/>
      <c r="D9" s="5"/>
      <c r="E9" s="5"/>
      <c r="F9" s="5"/>
      <c r="G9" s="5"/>
      <c r="H9" s="12">
        <f t="shared" si="0"/>
        <v>0</v>
      </c>
      <c r="I9" s="5" t="s">
        <v>1</v>
      </c>
      <c r="J9" s="8" t="s">
        <v>1</v>
      </c>
    </row>
    <row r="10" spans="1:12" ht="20.100000000000001" customHeight="1" thickBot="1" x14ac:dyDescent="0.3">
      <c r="A10" s="8" t="s">
        <v>1</v>
      </c>
      <c r="B10" s="8" t="s">
        <v>1</v>
      </c>
      <c r="C10" s="5"/>
      <c r="D10" s="5"/>
      <c r="E10" s="5"/>
      <c r="F10" s="5"/>
      <c r="G10" s="5"/>
      <c r="H10" s="12">
        <f t="shared" si="0"/>
        <v>0</v>
      </c>
      <c r="I10" s="5" t="s">
        <v>1</v>
      </c>
      <c r="J10" s="8" t="s">
        <v>1</v>
      </c>
    </row>
    <row r="11" spans="1:12" ht="20.100000000000001" customHeight="1" thickBot="1" x14ac:dyDescent="0.3">
      <c r="A11" s="8" t="s">
        <v>1</v>
      </c>
      <c r="B11" s="8" t="s">
        <v>1</v>
      </c>
      <c r="C11" s="5"/>
      <c r="D11" s="5"/>
      <c r="E11" s="5"/>
      <c r="F11" s="5"/>
      <c r="G11" s="5"/>
      <c r="H11" s="12">
        <f t="shared" si="0"/>
        <v>0</v>
      </c>
      <c r="I11" s="5" t="s">
        <v>1</v>
      </c>
      <c r="J11" s="8" t="s">
        <v>1</v>
      </c>
    </row>
    <row r="12" spans="1:12" ht="20.100000000000001" customHeight="1" thickBot="1" x14ac:dyDescent="0.3">
      <c r="A12" s="8" t="s">
        <v>1</v>
      </c>
      <c r="B12" s="8" t="s">
        <v>1</v>
      </c>
      <c r="C12" s="5"/>
      <c r="D12" s="5"/>
      <c r="E12" s="5"/>
      <c r="F12" s="5"/>
      <c r="G12" s="5"/>
      <c r="H12" s="12">
        <f t="shared" si="0"/>
        <v>0</v>
      </c>
      <c r="I12" s="5" t="s">
        <v>1</v>
      </c>
      <c r="J12" s="8" t="s">
        <v>1</v>
      </c>
    </row>
    <row r="13" spans="1:12" ht="20.100000000000001" customHeight="1" thickBot="1" x14ac:dyDescent="0.3">
      <c r="A13" s="8" t="s">
        <v>1</v>
      </c>
      <c r="B13" s="8" t="s">
        <v>1</v>
      </c>
      <c r="C13" s="5"/>
      <c r="D13" s="5"/>
      <c r="E13" s="5"/>
      <c r="F13" s="5"/>
      <c r="G13" s="5"/>
      <c r="H13" s="12">
        <f t="shared" si="0"/>
        <v>0</v>
      </c>
      <c r="I13" s="5" t="s">
        <v>1</v>
      </c>
      <c r="J13" s="8" t="s">
        <v>1</v>
      </c>
    </row>
    <row r="14" spans="1:12" ht="20.100000000000001" customHeight="1" thickBot="1" x14ac:dyDescent="0.3">
      <c r="A14" s="8" t="s">
        <v>1</v>
      </c>
      <c r="B14" s="8" t="s">
        <v>1</v>
      </c>
      <c r="C14" s="5"/>
      <c r="D14" s="5"/>
      <c r="E14" s="5"/>
      <c r="F14" s="5"/>
      <c r="G14" s="5"/>
      <c r="H14" s="12">
        <f t="shared" si="0"/>
        <v>0</v>
      </c>
      <c r="I14" s="5" t="s">
        <v>1</v>
      </c>
      <c r="J14" s="8" t="s">
        <v>1</v>
      </c>
    </row>
    <row r="15" spans="1:12" ht="20.100000000000001" customHeight="1" thickBot="1" x14ac:dyDescent="0.3">
      <c r="A15" s="8" t="s">
        <v>1</v>
      </c>
      <c r="B15" s="8" t="s">
        <v>1</v>
      </c>
      <c r="C15" s="5"/>
      <c r="D15" s="5"/>
      <c r="E15" s="5"/>
      <c r="F15" s="5"/>
      <c r="G15" s="5"/>
      <c r="H15" s="12">
        <f t="shared" si="0"/>
        <v>0</v>
      </c>
      <c r="I15" s="5" t="s">
        <v>1</v>
      </c>
      <c r="J15" s="8" t="s">
        <v>1</v>
      </c>
    </row>
    <row r="16" spans="1:12" ht="20.100000000000001" customHeight="1" thickBot="1" x14ac:dyDescent="0.3">
      <c r="A16" s="8" t="s">
        <v>1</v>
      </c>
      <c r="B16" s="8" t="s">
        <v>1</v>
      </c>
      <c r="C16" s="5"/>
      <c r="D16" s="5"/>
      <c r="E16" s="5"/>
      <c r="F16" s="5"/>
      <c r="G16" s="5"/>
      <c r="H16" s="12">
        <f t="shared" si="0"/>
        <v>0</v>
      </c>
      <c r="I16" s="5" t="s">
        <v>1</v>
      </c>
      <c r="J16" s="8" t="s">
        <v>1</v>
      </c>
    </row>
    <row r="17" spans="1:10" ht="20.100000000000001" customHeight="1" thickBot="1" x14ac:dyDescent="0.3">
      <c r="A17" s="8" t="s">
        <v>1</v>
      </c>
      <c r="B17" s="8" t="s">
        <v>1</v>
      </c>
      <c r="C17" s="5"/>
      <c r="D17" s="5"/>
      <c r="E17" s="5"/>
      <c r="F17" s="5"/>
      <c r="G17" s="5"/>
      <c r="H17" s="12">
        <f t="shared" si="0"/>
        <v>0</v>
      </c>
      <c r="I17" s="5" t="s">
        <v>1</v>
      </c>
      <c r="J17" s="8" t="s">
        <v>1</v>
      </c>
    </row>
    <row r="18" spans="1:10" ht="20.100000000000001" customHeight="1" thickBot="1" x14ac:dyDescent="0.3">
      <c r="A18" s="8" t="s">
        <v>1</v>
      </c>
      <c r="B18" s="8" t="s">
        <v>1</v>
      </c>
      <c r="C18" s="5"/>
      <c r="D18" s="5"/>
      <c r="E18" s="5"/>
      <c r="F18" s="5"/>
      <c r="G18" s="5"/>
      <c r="H18" s="12">
        <f t="shared" si="0"/>
        <v>0</v>
      </c>
      <c r="I18" s="5" t="s">
        <v>1</v>
      </c>
      <c r="J18" s="8" t="s">
        <v>1</v>
      </c>
    </row>
    <row r="19" spans="1:10" ht="20.100000000000001" customHeight="1" thickBot="1" x14ac:dyDescent="0.3">
      <c r="A19" s="8" t="s">
        <v>1</v>
      </c>
      <c r="B19" s="8" t="s">
        <v>1</v>
      </c>
      <c r="C19" s="5"/>
      <c r="D19" s="5"/>
      <c r="E19" s="5"/>
      <c r="F19" s="5"/>
      <c r="G19" s="5"/>
      <c r="H19" s="12">
        <f t="shared" si="0"/>
        <v>0</v>
      </c>
      <c r="I19" s="5" t="s">
        <v>1</v>
      </c>
      <c r="J19" s="8" t="s">
        <v>1</v>
      </c>
    </row>
    <row r="20" spans="1:10" ht="20.100000000000001" customHeight="1" thickBot="1" x14ac:dyDescent="0.3">
      <c r="A20" s="8" t="s">
        <v>1</v>
      </c>
      <c r="B20" s="8" t="s">
        <v>1</v>
      </c>
      <c r="C20" s="5"/>
      <c r="D20" s="5"/>
      <c r="E20" s="5"/>
      <c r="F20" s="5"/>
      <c r="G20" s="5"/>
      <c r="H20" s="12">
        <f t="shared" si="0"/>
        <v>0</v>
      </c>
      <c r="I20" s="5" t="s">
        <v>1</v>
      </c>
      <c r="J20" s="8" t="s">
        <v>1</v>
      </c>
    </row>
    <row r="21" spans="1:10" ht="20.100000000000001" customHeight="1" thickBot="1" x14ac:dyDescent="0.3">
      <c r="A21" s="8" t="s">
        <v>1</v>
      </c>
      <c r="B21" s="8" t="s">
        <v>1</v>
      </c>
      <c r="C21" s="5"/>
      <c r="D21" s="5"/>
      <c r="E21" s="5"/>
      <c r="F21" s="5"/>
      <c r="G21" s="5"/>
      <c r="H21" s="12">
        <f t="shared" si="0"/>
        <v>0</v>
      </c>
      <c r="I21" s="5" t="s">
        <v>1</v>
      </c>
      <c r="J21" s="8" t="s">
        <v>1</v>
      </c>
    </row>
    <row r="22" spans="1:10" ht="20.100000000000001" customHeight="1" thickBot="1" x14ac:dyDescent="0.3">
      <c r="A22" s="8" t="s">
        <v>1</v>
      </c>
      <c r="B22" s="8" t="s">
        <v>1</v>
      </c>
      <c r="C22" s="5"/>
      <c r="D22" s="5"/>
      <c r="E22" s="5"/>
      <c r="F22" s="5"/>
      <c r="G22" s="5"/>
      <c r="H22" s="12">
        <f t="shared" si="0"/>
        <v>0</v>
      </c>
      <c r="I22" s="5" t="s">
        <v>1</v>
      </c>
      <c r="J22" s="8" t="s">
        <v>1</v>
      </c>
    </row>
    <row r="23" spans="1:10" ht="20.100000000000001" customHeight="1" thickBot="1" x14ac:dyDescent="0.3">
      <c r="A23" s="8" t="s">
        <v>1</v>
      </c>
      <c r="B23" s="8" t="s">
        <v>1</v>
      </c>
      <c r="C23" s="5"/>
      <c r="D23" s="5"/>
      <c r="E23" s="5"/>
      <c r="F23" s="5"/>
      <c r="G23" s="5"/>
      <c r="H23" s="12">
        <f t="shared" si="0"/>
        <v>0</v>
      </c>
      <c r="I23" s="5" t="s">
        <v>1</v>
      </c>
      <c r="J23" s="8" t="s">
        <v>1</v>
      </c>
    </row>
    <row r="24" spans="1:10" ht="20.100000000000001" customHeight="1" thickBot="1" x14ac:dyDescent="0.3">
      <c r="A24" s="8" t="s">
        <v>1</v>
      </c>
      <c r="B24" s="8" t="s">
        <v>1</v>
      </c>
      <c r="C24" s="5"/>
      <c r="D24" s="5"/>
      <c r="E24" s="5"/>
      <c r="F24" s="5"/>
      <c r="G24" s="5"/>
      <c r="H24" s="12">
        <f t="shared" si="0"/>
        <v>0</v>
      </c>
      <c r="I24" s="5" t="s">
        <v>1</v>
      </c>
      <c r="J24" s="8" t="s">
        <v>1</v>
      </c>
    </row>
    <row r="25" spans="1:10" ht="20.100000000000001" customHeight="1" thickBot="1" x14ac:dyDescent="0.3">
      <c r="A25" s="8" t="s">
        <v>1</v>
      </c>
      <c r="B25" s="8" t="s">
        <v>1</v>
      </c>
      <c r="C25" s="5"/>
      <c r="D25" s="5"/>
      <c r="E25" s="5"/>
      <c r="F25" s="5"/>
      <c r="G25" s="5"/>
      <c r="H25" s="12">
        <f t="shared" si="0"/>
        <v>0</v>
      </c>
      <c r="I25" s="5" t="s">
        <v>1</v>
      </c>
      <c r="J25" s="8" t="s">
        <v>1</v>
      </c>
    </row>
    <row r="26" spans="1:10" ht="20.100000000000001" customHeight="1" thickBot="1" x14ac:dyDescent="0.3">
      <c r="A26" s="8" t="s">
        <v>1</v>
      </c>
      <c r="B26" s="8" t="s">
        <v>1</v>
      </c>
      <c r="C26" s="5"/>
      <c r="D26" s="5"/>
      <c r="E26" s="5"/>
      <c r="F26" s="5"/>
      <c r="G26" s="5"/>
      <c r="H26" s="12">
        <f t="shared" si="0"/>
        <v>0</v>
      </c>
      <c r="I26" s="5" t="s">
        <v>1</v>
      </c>
      <c r="J26" s="8" t="s">
        <v>1</v>
      </c>
    </row>
    <row r="27" spans="1:10" ht="20.100000000000001" customHeight="1" thickBot="1" x14ac:dyDescent="0.3">
      <c r="A27" s="8" t="s">
        <v>1</v>
      </c>
      <c r="B27" s="8" t="s">
        <v>1</v>
      </c>
      <c r="C27" s="5"/>
      <c r="D27" s="5"/>
      <c r="E27" s="5"/>
      <c r="F27" s="5"/>
      <c r="G27" s="5"/>
      <c r="H27" s="12">
        <f t="shared" si="0"/>
        <v>0</v>
      </c>
      <c r="I27" s="5" t="s">
        <v>1</v>
      </c>
      <c r="J27" s="8" t="s">
        <v>1</v>
      </c>
    </row>
    <row r="28" spans="1:10" ht="20.100000000000001" customHeight="1" thickBot="1" x14ac:dyDescent="0.3">
      <c r="A28" s="8" t="s">
        <v>1</v>
      </c>
      <c r="B28" s="8" t="s">
        <v>1</v>
      </c>
      <c r="C28" s="5"/>
      <c r="D28" s="5"/>
      <c r="E28" s="5"/>
      <c r="F28" s="5"/>
      <c r="G28" s="5"/>
      <c r="H28" s="12">
        <f t="shared" si="0"/>
        <v>0</v>
      </c>
      <c r="I28" s="5" t="s">
        <v>1</v>
      </c>
      <c r="J28" s="8" t="s">
        <v>1</v>
      </c>
    </row>
    <row r="29" spans="1:10" ht="20.100000000000001" customHeight="1" thickBot="1" x14ac:dyDescent="0.3">
      <c r="A29" s="8" t="s">
        <v>1</v>
      </c>
      <c r="B29" s="8" t="s">
        <v>1</v>
      </c>
      <c r="C29" s="5"/>
      <c r="D29" s="5"/>
      <c r="E29" s="5"/>
      <c r="F29" s="5"/>
      <c r="G29" s="5"/>
      <c r="H29" s="12">
        <f t="shared" si="0"/>
        <v>0</v>
      </c>
      <c r="I29" s="5" t="s">
        <v>1</v>
      </c>
      <c r="J29" s="8" t="s">
        <v>1</v>
      </c>
    </row>
    <row r="30" spans="1:10" ht="20.100000000000001" customHeight="1" thickBot="1" x14ac:dyDescent="0.3">
      <c r="A30" s="8" t="s">
        <v>1</v>
      </c>
      <c r="B30" s="8" t="s">
        <v>1</v>
      </c>
      <c r="C30" s="5"/>
      <c r="D30" s="5"/>
      <c r="E30" s="5"/>
      <c r="F30" s="5"/>
      <c r="G30" s="5"/>
      <c r="H30" s="12">
        <f t="shared" si="0"/>
        <v>0</v>
      </c>
      <c r="I30" s="5" t="s">
        <v>1</v>
      </c>
      <c r="J30" s="8" t="s">
        <v>1</v>
      </c>
    </row>
    <row r="31" spans="1:10" ht="20.100000000000001" customHeight="1" thickBot="1" x14ac:dyDescent="0.3">
      <c r="A31" s="8" t="s">
        <v>1</v>
      </c>
      <c r="B31" s="8" t="s">
        <v>1</v>
      </c>
      <c r="C31" s="5"/>
      <c r="D31" s="5"/>
      <c r="E31" s="5"/>
      <c r="F31" s="5"/>
      <c r="G31" s="5"/>
      <c r="H31" s="12">
        <f t="shared" si="0"/>
        <v>0</v>
      </c>
      <c r="I31" s="5" t="s">
        <v>1</v>
      </c>
      <c r="J31" s="8" t="s">
        <v>1</v>
      </c>
    </row>
    <row r="32" spans="1:10" ht="20.100000000000001" customHeight="1" thickBot="1" x14ac:dyDescent="0.3">
      <c r="A32" s="8" t="s">
        <v>1</v>
      </c>
      <c r="B32" s="8" t="s">
        <v>1</v>
      </c>
      <c r="C32" s="5"/>
      <c r="D32" s="5"/>
      <c r="E32" s="5"/>
      <c r="F32" s="5"/>
      <c r="G32" s="5"/>
      <c r="H32" s="12">
        <f t="shared" si="0"/>
        <v>0</v>
      </c>
      <c r="I32" s="5" t="s">
        <v>1</v>
      </c>
      <c r="J32" s="8" t="s">
        <v>1</v>
      </c>
    </row>
    <row r="33" spans="1:10" ht="20.100000000000001" customHeight="1" thickBot="1" x14ac:dyDescent="0.3">
      <c r="A33" s="8" t="s">
        <v>1</v>
      </c>
      <c r="B33" s="8" t="s">
        <v>1</v>
      </c>
      <c r="C33" s="5"/>
      <c r="D33" s="5"/>
      <c r="E33" s="5"/>
      <c r="F33" s="5"/>
      <c r="G33" s="5"/>
      <c r="H33" s="12">
        <f t="shared" si="0"/>
        <v>0</v>
      </c>
      <c r="I33" s="5" t="s">
        <v>1</v>
      </c>
      <c r="J33" s="8" t="s">
        <v>1</v>
      </c>
    </row>
    <row r="34" spans="1:10" ht="20.100000000000001" customHeight="1" thickBot="1" x14ac:dyDescent="0.3">
      <c r="A34" s="8" t="s">
        <v>1</v>
      </c>
      <c r="B34" s="8" t="s">
        <v>1</v>
      </c>
      <c r="C34" s="5"/>
      <c r="D34" s="5"/>
      <c r="E34" s="5"/>
      <c r="F34" s="5"/>
      <c r="G34" s="5"/>
      <c r="H34" s="12">
        <f t="shared" si="0"/>
        <v>0</v>
      </c>
      <c r="I34" s="5" t="s">
        <v>1</v>
      </c>
      <c r="J34" s="8" t="s">
        <v>1</v>
      </c>
    </row>
    <row r="35" spans="1:10" ht="20.100000000000001" customHeight="1" thickBot="1" x14ac:dyDescent="0.3">
      <c r="A35" s="8" t="s">
        <v>1</v>
      </c>
      <c r="B35" s="8" t="s">
        <v>1</v>
      </c>
      <c r="C35" s="5"/>
      <c r="D35" s="5"/>
      <c r="E35" s="5"/>
      <c r="F35" s="5"/>
      <c r="G35" s="5"/>
      <c r="H35" s="12">
        <f t="shared" si="0"/>
        <v>0</v>
      </c>
      <c r="I35" s="5" t="s">
        <v>1</v>
      </c>
      <c r="J35" s="8" t="s">
        <v>1</v>
      </c>
    </row>
    <row r="36" spans="1:10" ht="20.100000000000001" customHeight="1" thickBot="1" x14ac:dyDescent="0.3">
      <c r="A36" s="8" t="s">
        <v>1</v>
      </c>
      <c r="B36" s="8" t="s">
        <v>1</v>
      </c>
      <c r="C36" s="5"/>
      <c r="D36" s="5"/>
      <c r="E36" s="5"/>
      <c r="F36" s="5"/>
      <c r="G36" s="5"/>
      <c r="H36" s="12">
        <f t="shared" si="0"/>
        <v>0</v>
      </c>
      <c r="I36" s="5" t="s">
        <v>1</v>
      </c>
      <c r="J36" s="8" t="s">
        <v>1</v>
      </c>
    </row>
    <row r="37" spans="1:10" ht="20.100000000000001" customHeight="1" thickBot="1" x14ac:dyDescent="0.3">
      <c r="A37" s="8" t="s">
        <v>1</v>
      </c>
      <c r="B37" s="8" t="s">
        <v>1</v>
      </c>
      <c r="C37" s="5"/>
      <c r="D37" s="5"/>
      <c r="E37" s="5"/>
      <c r="F37" s="5"/>
      <c r="G37" s="5"/>
      <c r="H37" s="12">
        <f t="shared" si="0"/>
        <v>0</v>
      </c>
      <c r="I37" s="5" t="s">
        <v>1</v>
      </c>
      <c r="J37" s="8" t="s">
        <v>1</v>
      </c>
    </row>
    <row r="38" spans="1:10" ht="20.100000000000001" customHeight="1" thickBot="1" x14ac:dyDescent="0.3">
      <c r="A38" s="8" t="s">
        <v>1</v>
      </c>
      <c r="B38" s="8" t="s">
        <v>1</v>
      </c>
      <c r="C38" s="5"/>
      <c r="D38" s="5"/>
      <c r="E38" s="5"/>
      <c r="F38" s="5"/>
      <c r="G38" s="5"/>
      <c r="H38" s="12">
        <f t="shared" si="0"/>
        <v>0</v>
      </c>
      <c r="I38" s="5" t="s">
        <v>1</v>
      </c>
      <c r="J38" s="8" t="s">
        <v>1</v>
      </c>
    </row>
    <row r="39" spans="1:10" ht="20.100000000000001" customHeight="1" thickBot="1" x14ac:dyDescent="0.3">
      <c r="A39" s="8" t="s">
        <v>1</v>
      </c>
      <c r="B39" s="8" t="s">
        <v>1</v>
      </c>
      <c r="C39" s="5"/>
      <c r="D39" s="5"/>
      <c r="E39" s="5"/>
      <c r="F39" s="5"/>
      <c r="G39" s="5"/>
      <c r="H39" s="12">
        <f t="shared" si="0"/>
        <v>0</v>
      </c>
      <c r="I39" s="5" t="s">
        <v>1</v>
      </c>
      <c r="J39" s="8" t="s">
        <v>1</v>
      </c>
    </row>
    <row r="40" spans="1:10" ht="20.100000000000001" customHeight="1" thickBot="1" x14ac:dyDescent="0.3">
      <c r="A40" s="8" t="s">
        <v>1</v>
      </c>
      <c r="B40" s="8" t="s">
        <v>1</v>
      </c>
      <c r="C40" s="5"/>
      <c r="D40" s="5"/>
      <c r="E40" s="5"/>
      <c r="F40" s="5"/>
      <c r="G40" s="5"/>
      <c r="H40" s="12">
        <f t="shared" si="0"/>
        <v>0</v>
      </c>
      <c r="I40" s="5" t="s">
        <v>1</v>
      </c>
      <c r="J40" s="8" t="s">
        <v>1</v>
      </c>
    </row>
    <row r="41" spans="1:10" ht="20.100000000000001" customHeight="1" thickBot="1" x14ac:dyDescent="0.3">
      <c r="A41" s="8" t="s">
        <v>1</v>
      </c>
      <c r="B41" s="8" t="s">
        <v>1</v>
      </c>
      <c r="C41" s="5"/>
      <c r="D41" s="5"/>
      <c r="E41" s="5"/>
      <c r="F41" s="5"/>
      <c r="G41" s="5"/>
      <c r="H41" s="12">
        <f t="shared" si="0"/>
        <v>0</v>
      </c>
      <c r="I41" s="5" t="s">
        <v>1</v>
      </c>
      <c r="J41" s="8" t="s">
        <v>1</v>
      </c>
    </row>
    <row r="42" spans="1:10" ht="20.100000000000001" customHeight="1" thickBot="1" x14ac:dyDescent="0.3">
      <c r="A42" s="8" t="s">
        <v>1</v>
      </c>
      <c r="B42" s="8" t="s">
        <v>1</v>
      </c>
      <c r="C42" s="5"/>
      <c r="D42" s="5"/>
      <c r="E42" s="5"/>
      <c r="F42" s="5"/>
      <c r="G42" s="5"/>
      <c r="H42" s="12">
        <f t="shared" si="0"/>
        <v>0</v>
      </c>
      <c r="I42" s="5" t="s">
        <v>1</v>
      </c>
      <c r="J42" s="8" t="s">
        <v>1</v>
      </c>
    </row>
    <row r="43" spans="1:10" ht="20.100000000000001" customHeight="1" thickBot="1" x14ac:dyDescent="0.3">
      <c r="A43" s="8" t="s">
        <v>1</v>
      </c>
      <c r="B43" s="8" t="s">
        <v>1</v>
      </c>
      <c r="C43" s="5"/>
      <c r="D43" s="5"/>
      <c r="E43" s="5"/>
      <c r="F43" s="5"/>
      <c r="G43" s="5"/>
      <c r="H43" s="12">
        <f t="shared" si="0"/>
        <v>0</v>
      </c>
      <c r="I43" s="5" t="s">
        <v>1</v>
      </c>
      <c r="J43" s="8" t="s">
        <v>1</v>
      </c>
    </row>
    <row r="44" spans="1:10" ht="20.100000000000001" customHeight="1" thickBot="1" x14ac:dyDescent="0.3">
      <c r="A44" s="8" t="s">
        <v>1</v>
      </c>
      <c r="B44" s="8" t="s">
        <v>1</v>
      </c>
      <c r="C44" s="5"/>
      <c r="D44" s="5"/>
      <c r="E44" s="5"/>
      <c r="F44" s="5"/>
      <c r="G44" s="5"/>
      <c r="H44" s="12">
        <f t="shared" si="0"/>
        <v>0</v>
      </c>
      <c r="I44" s="5" t="s">
        <v>1</v>
      </c>
      <c r="J44" s="8" t="s">
        <v>1</v>
      </c>
    </row>
    <row r="45" spans="1:10" ht="20.100000000000001" customHeight="1" thickBot="1" x14ac:dyDescent="0.3">
      <c r="A45" s="8" t="s">
        <v>1</v>
      </c>
      <c r="B45" s="8" t="s">
        <v>1</v>
      </c>
      <c r="C45" s="5"/>
      <c r="D45" s="5"/>
      <c r="E45" s="5"/>
      <c r="F45" s="5"/>
      <c r="G45" s="5"/>
      <c r="H45" s="12">
        <f t="shared" si="0"/>
        <v>0</v>
      </c>
      <c r="I45" s="5" t="s">
        <v>1</v>
      </c>
      <c r="J45" s="8" t="s">
        <v>1</v>
      </c>
    </row>
    <row r="46" spans="1:10" ht="20.100000000000001" customHeight="1" thickBot="1" x14ac:dyDescent="0.3">
      <c r="A46" s="8" t="s">
        <v>1</v>
      </c>
      <c r="B46" s="8" t="s">
        <v>1</v>
      </c>
      <c r="C46" s="5"/>
      <c r="D46" s="5"/>
      <c r="E46" s="5"/>
      <c r="F46" s="5"/>
      <c r="G46" s="5"/>
      <c r="H46" s="12">
        <f t="shared" si="0"/>
        <v>0</v>
      </c>
      <c r="I46" s="5" t="s">
        <v>1</v>
      </c>
      <c r="J46" s="8" t="s">
        <v>1</v>
      </c>
    </row>
    <row r="47" spans="1:10" ht="20.100000000000001" customHeight="1" thickBot="1" x14ac:dyDescent="0.3">
      <c r="A47" s="8" t="s">
        <v>1</v>
      </c>
      <c r="B47" s="8" t="s">
        <v>1</v>
      </c>
      <c r="C47" s="5"/>
      <c r="D47" s="5"/>
      <c r="E47" s="5"/>
      <c r="F47" s="5"/>
      <c r="G47" s="5"/>
      <c r="H47" s="12">
        <f t="shared" si="0"/>
        <v>0</v>
      </c>
      <c r="I47" s="5" t="s">
        <v>1</v>
      </c>
      <c r="J47" s="8" t="s">
        <v>1</v>
      </c>
    </row>
    <row r="48" spans="1:10" ht="20.100000000000001" customHeight="1" thickBot="1" x14ac:dyDescent="0.3">
      <c r="A48" s="8" t="s">
        <v>1</v>
      </c>
      <c r="B48" s="8" t="s">
        <v>1</v>
      </c>
      <c r="C48" s="5"/>
      <c r="D48" s="5"/>
      <c r="E48" s="5"/>
      <c r="F48" s="5"/>
      <c r="G48" s="5"/>
      <c r="H48" s="12">
        <f t="shared" si="0"/>
        <v>0</v>
      </c>
      <c r="I48" s="5" t="s">
        <v>1</v>
      </c>
      <c r="J48" s="8" t="s">
        <v>1</v>
      </c>
    </row>
    <row r="49" spans="1:10" ht="20.100000000000001" customHeight="1" thickBot="1" x14ac:dyDescent="0.3">
      <c r="A49" s="8" t="s">
        <v>1</v>
      </c>
      <c r="B49" s="8" t="s">
        <v>1</v>
      </c>
      <c r="C49" s="5"/>
      <c r="D49" s="5"/>
      <c r="E49" s="5"/>
      <c r="F49" s="5"/>
      <c r="G49" s="5"/>
      <c r="H49" s="12">
        <f t="shared" si="0"/>
        <v>0</v>
      </c>
      <c r="I49" s="5" t="s">
        <v>1</v>
      </c>
      <c r="J49" s="8" t="s">
        <v>1</v>
      </c>
    </row>
    <row r="50" spans="1:10" ht="20.100000000000001" customHeight="1" thickBot="1" x14ac:dyDescent="0.3">
      <c r="A50" s="8" t="s">
        <v>1</v>
      </c>
      <c r="B50" s="8" t="s">
        <v>1</v>
      </c>
      <c r="C50" s="5"/>
      <c r="D50" s="5"/>
      <c r="E50" s="5"/>
      <c r="F50" s="5"/>
      <c r="G50" s="5"/>
      <c r="H50" s="12">
        <f t="shared" si="0"/>
        <v>0</v>
      </c>
      <c r="I50" s="5" t="s">
        <v>1</v>
      </c>
      <c r="J50" s="8" t="s">
        <v>1</v>
      </c>
    </row>
    <row r="51" spans="1:10" ht="20.100000000000001" customHeight="1" thickBot="1" x14ac:dyDescent="0.3">
      <c r="A51" s="8" t="s">
        <v>1</v>
      </c>
      <c r="B51" s="8" t="s">
        <v>1</v>
      </c>
      <c r="C51" s="5"/>
      <c r="D51" s="5"/>
      <c r="E51" s="5"/>
      <c r="F51" s="5"/>
      <c r="G51" s="5"/>
      <c r="H51" s="12">
        <f t="shared" si="0"/>
        <v>0</v>
      </c>
      <c r="I51" s="5" t="s">
        <v>1</v>
      </c>
      <c r="J51" s="8" t="s">
        <v>1</v>
      </c>
    </row>
    <row r="52" spans="1:10" ht="20.100000000000001" customHeight="1" thickBot="1" x14ac:dyDescent="0.3">
      <c r="A52" s="8" t="s">
        <v>1</v>
      </c>
      <c r="B52" s="8" t="s">
        <v>1</v>
      </c>
      <c r="C52" s="5"/>
      <c r="D52" s="5"/>
      <c r="E52" s="5"/>
      <c r="F52" s="5"/>
      <c r="G52" s="5"/>
      <c r="H52" s="12">
        <f t="shared" si="0"/>
        <v>0</v>
      </c>
      <c r="I52" s="5" t="s">
        <v>1</v>
      </c>
      <c r="J52" s="8" t="s">
        <v>1</v>
      </c>
    </row>
    <row r="53" spans="1:10" ht="20.100000000000001" customHeight="1" thickBot="1" x14ac:dyDescent="0.3">
      <c r="A53" s="8" t="s">
        <v>1</v>
      </c>
      <c r="B53" s="8" t="s">
        <v>1</v>
      </c>
      <c r="C53" s="5"/>
      <c r="D53" s="5"/>
      <c r="E53" s="5"/>
      <c r="F53" s="5"/>
      <c r="G53" s="5"/>
      <c r="H53" s="12">
        <f t="shared" si="0"/>
        <v>0</v>
      </c>
      <c r="I53" s="5" t="s">
        <v>1</v>
      </c>
      <c r="J53" s="8" t="s">
        <v>1</v>
      </c>
    </row>
    <row r="54" spans="1:10" ht="20.100000000000001" customHeight="1" thickBot="1" x14ac:dyDescent="0.3">
      <c r="A54" s="8" t="s">
        <v>1</v>
      </c>
      <c r="B54" s="8" t="s">
        <v>1</v>
      </c>
      <c r="C54" s="5"/>
      <c r="D54" s="5"/>
      <c r="E54" s="5"/>
      <c r="F54" s="5"/>
      <c r="G54" s="5"/>
      <c r="H54" s="12">
        <f t="shared" si="0"/>
        <v>0</v>
      </c>
      <c r="I54" s="5" t="s">
        <v>1</v>
      </c>
      <c r="J54" s="8" t="s">
        <v>1</v>
      </c>
    </row>
    <row r="55" spans="1:10" ht="20.100000000000001" customHeight="1" thickBot="1" x14ac:dyDescent="0.3">
      <c r="A55" s="8" t="s">
        <v>1</v>
      </c>
      <c r="B55" s="8" t="s">
        <v>1</v>
      </c>
      <c r="C55" s="5"/>
      <c r="D55" s="5"/>
      <c r="E55" s="5"/>
      <c r="F55" s="5"/>
      <c r="G55" s="5"/>
      <c r="H55" s="12">
        <f t="shared" si="0"/>
        <v>0</v>
      </c>
      <c r="I55" s="5" t="s">
        <v>1</v>
      </c>
      <c r="J55" s="8" t="s">
        <v>1</v>
      </c>
    </row>
    <row r="56" spans="1:10" ht="20.100000000000001" customHeight="1" thickBot="1" x14ac:dyDescent="0.3">
      <c r="A56" s="8" t="s">
        <v>1</v>
      </c>
      <c r="B56" s="8" t="s">
        <v>1</v>
      </c>
      <c r="C56" s="5"/>
      <c r="D56" s="5"/>
      <c r="E56" s="5"/>
      <c r="F56" s="5"/>
      <c r="G56" s="5"/>
      <c r="H56" s="12">
        <f t="shared" si="0"/>
        <v>0</v>
      </c>
      <c r="I56" s="5" t="s">
        <v>1</v>
      </c>
      <c r="J56" s="8" t="s">
        <v>1</v>
      </c>
    </row>
    <row r="57" spans="1:10" ht="20.100000000000001" customHeight="1" thickBot="1" x14ac:dyDescent="0.3">
      <c r="A57" s="8" t="s">
        <v>1</v>
      </c>
      <c r="B57" s="8" t="s">
        <v>1</v>
      </c>
      <c r="C57" s="5"/>
      <c r="D57" s="5"/>
      <c r="E57" s="5"/>
      <c r="F57" s="5"/>
      <c r="G57" s="5"/>
      <c r="H57" s="12">
        <f t="shared" si="0"/>
        <v>0</v>
      </c>
      <c r="I57" s="5" t="s">
        <v>1</v>
      </c>
      <c r="J57" s="8" t="s">
        <v>1</v>
      </c>
    </row>
    <row r="58" spans="1:10" ht="20.100000000000001" customHeight="1" thickBot="1" x14ac:dyDescent="0.3">
      <c r="A58" s="8" t="s">
        <v>1</v>
      </c>
      <c r="B58" s="8" t="s">
        <v>1</v>
      </c>
      <c r="C58" s="5"/>
      <c r="D58" s="5"/>
      <c r="E58" s="5"/>
      <c r="F58" s="5"/>
      <c r="G58" s="5"/>
      <c r="H58" s="12">
        <f t="shared" si="0"/>
        <v>0</v>
      </c>
      <c r="I58" s="5" t="s">
        <v>1</v>
      </c>
      <c r="J58" s="8" t="s">
        <v>1</v>
      </c>
    </row>
    <row r="59" spans="1:10" ht="20.100000000000001" customHeight="1" thickBot="1" x14ac:dyDescent="0.3">
      <c r="A59" s="8" t="s">
        <v>1</v>
      </c>
      <c r="B59" s="8" t="s">
        <v>1</v>
      </c>
      <c r="C59" s="5"/>
      <c r="D59" s="5"/>
      <c r="E59" s="5"/>
      <c r="F59" s="5"/>
      <c r="G59" s="5"/>
      <c r="H59" s="12">
        <f t="shared" si="0"/>
        <v>0</v>
      </c>
      <c r="I59" s="5" t="s">
        <v>1</v>
      </c>
      <c r="J59" s="8" t="s">
        <v>1</v>
      </c>
    </row>
    <row r="60" spans="1:10" ht="20.100000000000001" customHeight="1" thickBot="1" x14ac:dyDescent="0.3">
      <c r="A60" s="8" t="s">
        <v>1</v>
      </c>
      <c r="B60" s="8" t="s">
        <v>1</v>
      </c>
      <c r="C60" s="5"/>
      <c r="D60" s="5"/>
      <c r="E60" s="5"/>
      <c r="F60" s="5"/>
      <c r="G60" s="5"/>
      <c r="H60" s="12">
        <f t="shared" si="0"/>
        <v>0</v>
      </c>
      <c r="I60" s="5" t="s">
        <v>1</v>
      </c>
      <c r="J60" s="8" t="s">
        <v>1</v>
      </c>
    </row>
    <row r="61" spans="1:10" ht="20.100000000000001" customHeight="1" thickBot="1" x14ac:dyDescent="0.3">
      <c r="A61" s="8" t="s">
        <v>1</v>
      </c>
      <c r="B61" s="8" t="s">
        <v>1</v>
      </c>
      <c r="C61" s="5"/>
      <c r="D61" s="5"/>
      <c r="E61" s="5"/>
      <c r="F61" s="5"/>
      <c r="G61" s="5"/>
      <c r="H61" s="12">
        <f t="shared" si="0"/>
        <v>0</v>
      </c>
      <c r="I61" s="5" t="s">
        <v>1</v>
      </c>
      <c r="J61" s="8" t="s">
        <v>1</v>
      </c>
    </row>
    <row r="62" spans="1:10" ht="20.100000000000001" customHeight="1" thickBot="1" x14ac:dyDescent="0.3">
      <c r="A62" s="8" t="s">
        <v>1</v>
      </c>
      <c r="B62" s="8" t="s">
        <v>1</v>
      </c>
      <c r="C62" s="5"/>
      <c r="D62" s="5"/>
      <c r="E62" s="5"/>
      <c r="F62" s="5"/>
      <c r="G62" s="5"/>
      <c r="H62" s="12">
        <f t="shared" si="0"/>
        <v>0</v>
      </c>
      <c r="I62" s="5" t="s">
        <v>1</v>
      </c>
      <c r="J62" s="8" t="s">
        <v>1</v>
      </c>
    </row>
    <row r="63" spans="1:10" ht="20.100000000000001" customHeight="1" thickBot="1" x14ac:dyDescent="0.3">
      <c r="A63" s="8" t="s">
        <v>1</v>
      </c>
      <c r="B63" s="8" t="s">
        <v>1</v>
      </c>
      <c r="C63" s="5"/>
      <c r="D63" s="5"/>
      <c r="E63" s="5"/>
      <c r="F63" s="5"/>
      <c r="G63" s="5"/>
      <c r="H63" s="12">
        <f t="shared" si="0"/>
        <v>0</v>
      </c>
      <c r="I63" s="5" t="s">
        <v>1</v>
      </c>
      <c r="J63" s="8" t="s">
        <v>1</v>
      </c>
    </row>
    <row r="64" spans="1:10" ht="20.100000000000001" customHeight="1" thickBot="1" x14ac:dyDescent="0.3">
      <c r="A64" s="8" t="s">
        <v>1</v>
      </c>
      <c r="B64" s="8" t="s">
        <v>1</v>
      </c>
      <c r="C64" s="5"/>
      <c r="D64" s="5"/>
      <c r="E64" s="5"/>
      <c r="F64" s="5"/>
      <c r="G64" s="5"/>
      <c r="H64" s="12">
        <f t="shared" si="0"/>
        <v>0</v>
      </c>
      <c r="I64" s="5" t="s">
        <v>1</v>
      </c>
      <c r="J64" s="8" t="s">
        <v>1</v>
      </c>
    </row>
    <row r="65" spans="1:10" ht="20.100000000000001" customHeight="1" thickBot="1" x14ac:dyDescent="0.3">
      <c r="A65" s="8" t="s">
        <v>1</v>
      </c>
      <c r="B65" s="8" t="s">
        <v>1</v>
      </c>
      <c r="C65" s="5"/>
      <c r="D65" s="5"/>
      <c r="E65" s="5"/>
      <c r="F65" s="5"/>
      <c r="G65" s="5"/>
      <c r="H65" s="12">
        <f t="shared" si="0"/>
        <v>0</v>
      </c>
      <c r="I65" s="5" t="s">
        <v>1</v>
      </c>
      <c r="J65" s="8" t="s">
        <v>1</v>
      </c>
    </row>
    <row r="66" spans="1:10" ht="20.100000000000001" customHeight="1" thickBot="1" x14ac:dyDescent="0.3">
      <c r="A66" s="8" t="s">
        <v>1</v>
      </c>
      <c r="B66" s="8" t="s">
        <v>1</v>
      </c>
      <c r="C66" s="5"/>
      <c r="D66" s="5"/>
      <c r="E66" s="5"/>
      <c r="F66" s="5"/>
      <c r="G66" s="5"/>
      <c r="H66" s="12">
        <f t="shared" si="0"/>
        <v>0</v>
      </c>
      <c r="I66" s="5" t="s">
        <v>1</v>
      </c>
      <c r="J66" s="8" t="s">
        <v>1</v>
      </c>
    </row>
    <row r="67" spans="1:10" ht="20.100000000000001" customHeight="1" thickBot="1" x14ac:dyDescent="0.3">
      <c r="A67" s="8" t="s">
        <v>1</v>
      </c>
      <c r="B67" s="8" t="s">
        <v>1</v>
      </c>
      <c r="C67" s="5"/>
      <c r="D67" s="5"/>
      <c r="E67" s="5"/>
      <c r="F67" s="5"/>
      <c r="G67" s="5"/>
      <c r="H67" s="12">
        <f t="shared" si="0"/>
        <v>0</v>
      </c>
      <c r="I67" s="5" t="s">
        <v>1</v>
      </c>
      <c r="J67" s="8" t="s">
        <v>1</v>
      </c>
    </row>
    <row r="68" spans="1:10" ht="20.100000000000001" customHeight="1" thickBot="1" x14ac:dyDescent="0.3">
      <c r="A68" s="8" t="s">
        <v>1</v>
      </c>
      <c r="B68" s="8" t="s">
        <v>1</v>
      </c>
      <c r="C68" s="5"/>
      <c r="D68" s="5"/>
      <c r="E68" s="5"/>
      <c r="F68" s="5"/>
      <c r="G68" s="5"/>
      <c r="H68" s="12">
        <f t="shared" si="0"/>
        <v>0</v>
      </c>
      <c r="I68" s="5" t="s">
        <v>1</v>
      </c>
      <c r="J68" s="8" t="s">
        <v>1</v>
      </c>
    </row>
    <row r="69" spans="1:10" ht="20.100000000000001" customHeight="1" thickBot="1" x14ac:dyDescent="0.3">
      <c r="A69" s="8" t="s">
        <v>1</v>
      </c>
      <c r="B69" s="8" t="s">
        <v>1</v>
      </c>
      <c r="C69" s="5"/>
      <c r="D69" s="5"/>
      <c r="E69" s="5"/>
      <c r="F69" s="5"/>
      <c r="G69" s="5"/>
      <c r="H69" s="12">
        <f t="shared" si="0"/>
        <v>0</v>
      </c>
      <c r="I69" s="5" t="s">
        <v>1</v>
      </c>
      <c r="J69" s="8" t="s">
        <v>1</v>
      </c>
    </row>
    <row r="70" spans="1:10" ht="20.100000000000001" customHeight="1" thickBot="1" x14ac:dyDescent="0.3">
      <c r="A70" s="8" t="s">
        <v>1</v>
      </c>
      <c r="B70" s="8" t="s">
        <v>1</v>
      </c>
      <c r="C70" s="5"/>
      <c r="D70" s="5"/>
      <c r="E70" s="5"/>
      <c r="F70" s="5"/>
      <c r="G70" s="5"/>
      <c r="H70" s="12">
        <f t="shared" si="0"/>
        <v>0</v>
      </c>
      <c r="I70" s="5" t="s">
        <v>1</v>
      </c>
      <c r="J70" s="8" t="s">
        <v>1</v>
      </c>
    </row>
    <row r="71" spans="1:10" ht="20.100000000000001" customHeight="1" thickBot="1" x14ac:dyDescent="0.3">
      <c r="A71" s="8" t="s">
        <v>1</v>
      </c>
      <c r="B71" s="8" t="s">
        <v>1</v>
      </c>
      <c r="C71" s="5"/>
      <c r="D71" s="5"/>
      <c r="E71" s="5"/>
      <c r="F71" s="5"/>
      <c r="G71" s="5"/>
      <c r="H71" s="12">
        <f t="shared" si="0"/>
        <v>0</v>
      </c>
      <c r="I71" s="5" t="s">
        <v>1</v>
      </c>
      <c r="J71" s="8" t="s">
        <v>1</v>
      </c>
    </row>
    <row r="72" spans="1:10" ht="20.100000000000001" customHeight="1" thickBot="1" x14ac:dyDescent="0.3">
      <c r="A72" s="8" t="s">
        <v>1</v>
      </c>
      <c r="B72" s="8" t="s">
        <v>1</v>
      </c>
      <c r="C72" s="5"/>
      <c r="D72" s="5"/>
      <c r="E72" s="5"/>
      <c r="F72" s="5"/>
      <c r="G72" s="5"/>
      <c r="H72" s="12">
        <f t="shared" ref="H72:H135" si="1">ROUND(SUM(C72,(-D72),(-E72),F72,(-G72)),2)</f>
        <v>0</v>
      </c>
      <c r="I72" s="5" t="s">
        <v>1</v>
      </c>
      <c r="J72" s="8" t="s">
        <v>1</v>
      </c>
    </row>
    <row r="73" spans="1:10" ht="20.100000000000001" customHeight="1" thickBot="1" x14ac:dyDescent="0.3">
      <c r="A73" s="8" t="s">
        <v>1</v>
      </c>
      <c r="B73" s="8" t="s">
        <v>1</v>
      </c>
      <c r="C73" s="5"/>
      <c r="D73" s="5"/>
      <c r="E73" s="5"/>
      <c r="F73" s="5"/>
      <c r="G73" s="5"/>
      <c r="H73" s="12">
        <f t="shared" si="1"/>
        <v>0</v>
      </c>
      <c r="I73" s="5" t="s">
        <v>1</v>
      </c>
      <c r="J73" s="8" t="s">
        <v>1</v>
      </c>
    </row>
    <row r="74" spans="1:10" ht="20.100000000000001" customHeight="1" thickBot="1" x14ac:dyDescent="0.3">
      <c r="A74" s="8" t="s">
        <v>1</v>
      </c>
      <c r="B74" s="8" t="s">
        <v>1</v>
      </c>
      <c r="C74" s="5"/>
      <c r="D74" s="5"/>
      <c r="E74" s="5"/>
      <c r="F74" s="5"/>
      <c r="G74" s="5"/>
      <c r="H74" s="12">
        <f t="shared" si="1"/>
        <v>0</v>
      </c>
      <c r="I74" s="5" t="s">
        <v>1</v>
      </c>
      <c r="J74" s="8" t="s">
        <v>1</v>
      </c>
    </row>
    <row r="75" spans="1:10" ht="20.100000000000001" customHeight="1" thickBot="1" x14ac:dyDescent="0.3">
      <c r="A75" s="8" t="s">
        <v>1</v>
      </c>
      <c r="B75" s="8" t="s">
        <v>1</v>
      </c>
      <c r="C75" s="5"/>
      <c r="D75" s="5"/>
      <c r="E75" s="5"/>
      <c r="F75" s="5"/>
      <c r="G75" s="5"/>
      <c r="H75" s="12">
        <f t="shared" si="1"/>
        <v>0</v>
      </c>
      <c r="I75" s="5" t="s">
        <v>1</v>
      </c>
      <c r="J75" s="8" t="s">
        <v>1</v>
      </c>
    </row>
    <row r="76" spans="1:10" ht="20.100000000000001" customHeight="1" thickBot="1" x14ac:dyDescent="0.3">
      <c r="A76" s="8" t="s">
        <v>1</v>
      </c>
      <c r="B76" s="8" t="s">
        <v>1</v>
      </c>
      <c r="C76" s="5"/>
      <c r="D76" s="5"/>
      <c r="E76" s="5"/>
      <c r="F76" s="5"/>
      <c r="G76" s="5"/>
      <c r="H76" s="12">
        <f t="shared" si="1"/>
        <v>0</v>
      </c>
      <c r="I76" s="5" t="s">
        <v>1</v>
      </c>
      <c r="J76" s="8" t="s">
        <v>1</v>
      </c>
    </row>
    <row r="77" spans="1:10" ht="20.100000000000001" customHeight="1" thickBot="1" x14ac:dyDescent="0.3">
      <c r="A77" s="8" t="s">
        <v>1</v>
      </c>
      <c r="B77" s="8" t="s">
        <v>1</v>
      </c>
      <c r="C77" s="5"/>
      <c r="D77" s="5"/>
      <c r="E77" s="5"/>
      <c r="F77" s="5"/>
      <c r="G77" s="5"/>
      <c r="H77" s="12">
        <f t="shared" si="1"/>
        <v>0</v>
      </c>
      <c r="I77" s="5" t="s">
        <v>1</v>
      </c>
      <c r="J77" s="8" t="s">
        <v>1</v>
      </c>
    </row>
    <row r="78" spans="1:10" ht="20.100000000000001" customHeight="1" thickBot="1" x14ac:dyDescent="0.3">
      <c r="A78" s="8" t="s">
        <v>1</v>
      </c>
      <c r="B78" s="8" t="s">
        <v>1</v>
      </c>
      <c r="C78" s="5"/>
      <c r="D78" s="5"/>
      <c r="E78" s="5"/>
      <c r="F78" s="5"/>
      <c r="G78" s="5"/>
      <c r="H78" s="12">
        <f t="shared" si="1"/>
        <v>0</v>
      </c>
      <c r="I78" s="5" t="s">
        <v>1</v>
      </c>
      <c r="J78" s="8" t="s">
        <v>1</v>
      </c>
    </row>
    <row r="79" spans="1:10" ht="20.100000000000001" customHeight="1" thickBot="1" x14ac:dyDescent="0.3">
      <c r="A79" s="8" t="s">
        <v>1</v>
      </c>
      <c r="B79" s="8" t="s">
        <v>1</v>
      </c>
      <c r="C79" s="5"/>
      <c r="D79" s="5"/>
      <c r="E79" s="5"/>
      <c r="F79" s="5"/>
      <c r="G79" s="5"/>
      <c r="H79" s="12">
        <f t="shared" si="1"/>
        <v>0</v>
      </c>
      <c r="I79" s="5" t="s">
        <v>1</v>
      </c>
      <c r="J79" s="8" t="s">
        <v>1</v>
      </c>
    </row>
    <row r="80" spans="1:10" ht="20.100000000000001" customHeight="1" thickBot="1" x14ac:dyDescent="0.3">
      <c r="A80" s="8" t="s">
        <v>1</v>
      </c>
      <c r="B80" s="8" t="s">
        <v>1</v>
      </c>
      <c r="C80" s="5"/>
      <c r="D80" s="5"/>
      <c r="E80" s="5"/>
      <c r="F80" s="5"/>
      <c r="G80" s="5"/>
      <c r="H80" s="12">
        <f t="shared" si="1"/>
        <v>0</v>
      </c>
      <c r="I80" s="5" t="s">
        <v>1</v>
      </c>
      <c r="J80" s="8" t="s">
        <v>1</v>
      </c>
    </row>
    <row r="81" spans="1:10" ht="20.100000000000001" customHeight="1" thickBot="1" x14ac:dyDescent="0.3">
      <c r="A81" s="8" t="s">
        <v>1</v>
      </c>
      <c r="B81" s="8" t="s">
        <v>1</v>
      </c>
      <c r="C81" s="5"/>
      <c r="D81" s="5"/>
      <c r="E81" s="5"/>
      <c r="F81" s="5"/>
      <c r="G81" s="5"/>
      <c r="H81" s="12">
        <f t="shared" si="1"/>
        <v>0</v>
      </c>
      <c r="I81" s="5" t="s">
        <v>1</v>
      </c>
      <c r="J81" s="8" t="s">
        <v>1</v>
      </c>
    </row>
    <row r="82" spans="1:10" ht="20.100000000000001" customHeight="1" thickBot="1" x14ac:dyDescent="0.3">
      <c r="A82" s="8" t="s">
        <v>1</v>
      </c>
      <c r="B82" s="8" t="s">
        <v>1</v>
      </c>
      <c r="C82" s="5"/>
      <c r="D82" s="5"/>
      <c r="E82" s="5"/>
      <c r="F82" s="5"/>
      <c r="G82" s="5"/>
      <c r="H82" s="12">
        <f t="shared" si="1"/>
        <v>0</v>
      </c>
      <c r="I82" s="5" t="s">
        <v>1</v>
      </c>
      <c r="J82" s="8" t="s">
        <v>1</v>
      </c>
    </row>
    <row r="83" spans="1:10" ht="20.100000000000001" customHeight="1" thickBot="1" x14ac:dyDescent="0.3">
      <c r="A83" s="8" t="s">
        <v>1</v>
      </c>
      <c r="B83" s="8" t="s">
        <v>1</v>
      </c>
      <c r="C83" s="5"/>
      <c r="D83" s="5"/>
      <c r="E83" s="5"/>
      <c r="F83" s="5"/>
      <c r="G83" s="5"/>
      <c r="H83" s="12">
        <f t="shared" si="1"/>
        <v>0</v>
      </c>
      <c r="I83" s="5" t="s">
        <v>1</v>
      </c>
      <c r="J83" s="8" t="s">
        <v>1</v>
      </c>
    </row>
    <row r="84" spans="1:10" ht="20.100000000000001" customHeight="1" thickBot="1" x14ac:dyDescent="0.3">
      <c r="A84" s="8" t="s">
        <v>1</v>
      </c>
      <c r="B84" s="8" t="s">
        <v>1</v>
      </c>
      <c r="C84" s="5"/>
      <c r="D84" s="5"/>
      <c r="E84" s="5"/>
      <c r="F84" s="5"/>
      <c r="G84" s="5"/>
      <c r="H84" s="12">
        <f t="shared" si="1"/>
        <v>0</v>
      </c>
      <c r="I84" s="5" t="s">
        <v>1</v>
      </c>
      <c r="J84" s="8" t="s">
        <v>1</v>
      </c>
    </row>
    <row r="85" spans="1:10" ht="20.100000000000001" customHeight="1" thickBot="1" x14ac:dyDescent="0.3">
      <c r="A85" s="8" t="s">
        <v>1</v>
      </c>
      <c r="B85" s="8" t="s">
        <v>1</v>
      </c>
      <c r="C85" s="5"/>
      <c r="D85" s="5"/>
      <c r="E85" s="5"/>
      <c r="F85" s="5"/>
      <c r="G85" s="5"/>
      <c r="H85" s="12">
        <f t="shared" si="1"/>
        <v>0</v>
      </c>
      <c r="I85" s="5" t="s">
        <v>1</v>
      </c>
      <c r="J85" s="8" t="s">
        <v>1</v>
      </c>
    </row>
    <row r="86" spans="1:10" ht="20.100000000000001" customHeight="1" thickBot="1" x14ac:dyDescent="0.3">
      <c r="A86" s="8" t="s">
        <v>1</v>
      </c>
      <c r="B86" s="8" t="s">
        <v>1</v>
      </c>
      <c r="C86" s="5"/>
      <c r="D86" s="5"/>
      <c r="E86" s="5"/>
      <c r="F86" s="5"/>
      <c r="G86" s="5"/>
      <c r="H86" s="12">
        <f t="shared" si="1"/>
        <v>0</v>
      </c>
      <c r="I86" s="5" t="s">
        <v>1</v>
      </c>
      <c r="J86" s="8" t="s">
        <v>1</v>
      </c>
    </row>
    <row r="87" spans="1:10" ht="20.100000000000001" customHeight="1" thickBot="1" x14ac:dyDescent="0.3">
      <c r="A87" s="8" t="s">
        <v>1</v>
      </c>
      <c r="B87" s="8" t="s">
        <v>1</v>
      </c>
      <c r="C87" s="5"/>
      <c r="D87" s="5"/>
      <c r="E87" s="5"/>
      <c r="F87" s="5"/>
      <c r="G87" s="5"/>
      <c r="H87" s="12">
        <f t="shared" si="1"/>
        <v>0</v>
      </c>
      <c r="I87" s="5" t="s">
        <v>1</v>
      </c>
      <c r="J87" s="8" t="s">
        <v>1</v>
      </c>
    </row>
    <row r="88" spans="1:10" ht="20.100000000000001" customHeight="1" thickBot="1" x14ac:dyDescent="0.3">
      <c r="A88" s="8" t="s">
        <v>1</v>
      </c>
      <c r="B88" s="8" t="s">
        <v>1</v>
      </c>
      <c r="C88" s="5"/>
      <c r="D88" s="5"/>
      <c r="E88" s="5"/>
      <c r="F88" s="5"/>
      <c r="G88" s="5"/>
      <c r="H88" s="12">
        <f t="shared" si="1"/>
        <v>0</v>
      </c>
      <c r="I88" s="5" t="s">
        <v>1</v>
      </c>
      <c r="J88" s="8" t="s">
        <v>1</v>
      </c>
    </row>
    <row r="89" spans="1:10" ht="20.100000000000001" customHeight="1" thickBot="1" x14ac:dyDescent="0.3">
      <c r="A89" s="8" t="s">
        <v>1</v>
      </c>
      <c r="B89" s="8" t="s">
        <v>1</v>
      </c>
      <c r="C89" s="5"/>
      <c r="D89" s="5"/>
      <c r="E89" s="5"/>
      <c r="F89" s="5"/>
      <c r="G89" s="5"/>
      <c r="H89" s="12">
        <f t="shared" si="1"/>
        <v>0</v>
      </c>
      <c r="I89" s="5" t="s">
        <v>1</v>
      </c>
      <c r="J89" s="8" t="s">
        <v>1</v>
      </c>
    </row>
    <row r="90" spans="1:10" ht="20.100000000000001" customHeight="1" thickBot="1" x14ac:dyDescent="0.3">
      <c r="A90" s="8" t="s">
        <v>1</v>
      </c>
      <c r="B90" s="8" t="s">
        <v>1</v>
      </c>
      <c r="C90" s="5"/>
      <c r="D90" s="5"/>
      <c r="E90" s="5"/>
      <c r="F90" s="5"/>
      <c r="G90" s="5"/>
      <c r="H90" s="12">
        <f t="shared" si="1"/>
        <v>0</v>
      </c>
      <c r="I90" s="5" t="s">
        <v>1</v>
      </c>
      <c r="J90" s="8" t="s">
        <v>1</v>
      </c>
    </row>
    <row r="91" spans="1:10" ht="20.100000000000001" customHeight="1" thickBot="1" x14ac:dyDescent="0.3">
      <c r="A91" s="8" t="s">
        <v>1</v>
      </c>
      <c r="B91" s="8" t="s">
        <v>1</v>
      </c>
      <c r="C91" s="5"/>
      <c r="D91" s="5"/>
      <c r="E91" s="5"/>
      <c r="F91" s="5"/>
      <c r="G91" s="5"/>
      <c r="H91" s="12">
        <f t="shared" si="1"/>
        <v>0</v>
      </c>
      <c r="I91" s="5" t="s">
        <v>1</v>
      </c>
      <c r="J91" s="8" t="s">
        <v>1</v>
      </c>
    </row>
    <row r="92" spans="1:10" ht="20.100000000000001" customHeight="1" thickBot="1" x14ac:dyDescent="0.3">
      <c r="A92" s="8" t="s">
        <v>1</v>
      </c>
      <c r="B92" s="8" t="s">
        <v>1</v>
      </c>
      <c r="C92" s="5"/>
      <c r="D92" s="5"/>
      <c r="E92" s="5"/>
      <c r="F92" s="5"/>
      <c r="G92" s="5"/>
      <c r="H92" s="12">
        <f t="shared" si="1"/>
        <v>0</v>
      </c>
      <c r="I92" s="5" t="s">
        <v>1</v>
      </c>
      <c r="J92" s="8" t="s">
        <v>1</v>
      </c>
    </row>
    <row r="93" spans="1:10" ht="20.100000000000001" customHeight="1" thickBot="1" x14ac:dyDescent="0.3">
      <c r="A93" s="8" t="s">
        <v>1</v>
      </c>
      <c r="B93" s="8" t="s">
        <v>1</v>
      </c>
      <c r="C93" s="5"/>
      <c r="D93" s="5"/>
      <c r="E93" s="5"/>
      <c r="F93" s="5"/>
      <c r="G93" s="5"/>
      <c r="H93" s="12">
        <f t="shared" si="1"/>
        <v>0</v>
      </c>
      <c r="I93" s="5" t="s">
        <v>1</v>
      </c>
      <c r="J93" s="8" t="s">
        <v>1</v>
      </c>
    </row>
    <row r="94" spans="1:10" ht="20.100000000000001" customHeight="1" thickBot="1" x14ac:dyDescent="0.3">
      <c r="A94" s="8" t="s">
        <v>1</v>
      </c>
      <c r="B94" s="8" t="s">
        <v>1</v>
      </c>
      <c r="C94" s="5"/>
      <c r="D94" s="5"/>
      <c r="E94" s="5"/>
      <c r="F94" s="5"/>
      <c r="G94" s="5"/>
      <c r="H94" s="12">
        <f t="shared" si="1"/>
        <v>0</v>
      </c>
      <c r="I94" s="5" t="s">
        <v>1</v>
      </c>
      <c r="J94" s="8" t="s">
        <v>1</v>
      </c>
    </row>
    <row r="95" spans="1:10" ht="20.100000000000001" customHeight="1" thickBot="1" x14ac:dyDescent="0.3">
      <c r="A95" s="8" t="s">
        <v>1</v>
      </c>
      <c r="B95" s="8" t="s">
        <v>1</v>
      </c>
      <c r="C95" s="5"/>
      <c r="D95" s="5"/>
      <c r="E95" s="5"/>
      <c r="F95" s="5"/>
      <c r="G95" s="5"/>
      <c r="H95" s="12">
        <f t="shared" si="1"/>
        <v>0</v>
      </c>
      <c r="I95" s="5" t="s">
        <v>1</v>
      </c>
      <c r="J95" s="8" t="s">
        <v>1</v>
      </c>
    </row>
    <row r="96" spans="1:10" ht="20.100000000000001" customHeight="1" thickBot="1" x14ac:dyDescent="0.3">
      <c r="A96" s="8" t="s">
        <v>1</v>
      </c>
      <c r="B96" s="8" t="s">
        <v>1</v>
      </c>
      <c r="C96" s="5"/>
      <c r="D96" s="5"/>
      <c r="E96" s="5"/>
      <c r="F96" s="5"/>
      <c r="G96" s="5"/>
      <c r="H96" s="12">
        <f t="shared" si="1"/>
        <v>0</v>
      </c>
      <c r="I96" s="5" t="s">
        <v>1</v>
      </c>
      <c r="J96" s="8" t="s">
        <v>1</v>
      </c>
    </row>
    <row r="97" spans="1:10" ht="20.100000000000001" customHeight="1" thickBot="1" x14ac:dyDescent="0.3">
      <c r="A97" s="8" t="s">
        <v>1</v>
      </c>
      <c r="B97" s="8" t="s">
        <v>1</v>
      </c>
      <c r="C97" s="5"/>
      <c r="D97" s="5"/>
      <c r="E97" s="5"/>
      <c r="F97" s="5"/>
      <c r="G97" s="5"/>
      <c r="H97" s="12">
        <f t="shared" si="1"/>
        <v>0</v>
      </c>
      <c r="I97" s="5" t="s">
        <v>1</v>
      </c>
      <c r="J97" s="8" t="s">
        <v>1</v>
      </c>
    </row>
    <row r="98" spans="1:10" ht="20.100000000000001" customHeight="1" thickBot="1" x14ac:dyDescent="0.3">
      <c r="A98" s="8" t="s">
        <v>1</v>
      </c>
      <c r="B98" s="8" t="s">
        <v>1</v>
      </c>
      <c r="C98" s="5"/>
      <c r="D98" s="5"/>
      <c r="E98" s="5"/>
      <c r="F98" s="5"/>
      <c r="G98" s="5"/>
      <c r="H98" s="12">
        <f t="shared" si="1"/>
        <v>0</v>
      </c>
      <c r="I98" s="5" t="s">
        <v>1</v>
      </c>
      <c r="J98" s="8" t="s">
        <v>1</v>
      </c>
    </row>
    <row r="99" spans="1:10" ht="20.100000000000001" customHeight="1" thickBot="1" x14ac:dyDescent="0.3">
      <c r="A99" s="8" t="s">
        <v>1</v>
      </c>
      <c r="B99" s="8" t="s">
        <v>1</v>
      </c>
      <c r="C99" s="5"/>
      <c r="D99" s="5"/>
      <c r="E99" s="5"/>
      <c r="F99" s="5"/>
      <c r="G99" s="5"/>
      <c r="H99" s="12">
        <f t="shared" si="1"/>
        <v>0</v>
      </c>
      <c r="I99" s="5" t="s">
        <v>1</v>
      </c>
      <c r="J99" s="8" t="s">
        <v>1</v>
      </c>
    </row>
    <row r="100" spans="1:10" ht="20.100000000000001" customHeight="1" thickBot="1" x14ac:dyDescent="0.3">
      <c r="A100" s="8" t="s">
        <v>1</v>
      </c>
      <c r="B100" s="8" t="s">
        <v>1</v>
      </c>
      <c r="C100" s="5"/>
      <c r="D100" s="5"/>
      <c r="E100" s="5"/>
      <c r="F100" s="5"/>
      <c r="G100" s="5"/>
      <c r="H100" s="12">
        <f t="shared" si="1"/>
        <v>0</v>
      </c>
      <c r="I100" s="5" t="s">
        <v>1</v>
      </c>
      <c r="J100" s="8" t="s">
        <v>1</v>
      </c>
    </row>
    <row r="101" spans="1:10" ht="20.100000000000001" customHeight="1" thickBot="1" x14ac:dyDescent="0.3">
      <c r="A101" s="8" t="s">
        <v>1</v>
      </c>
      <c r="B101" s="8" t="s">
        <v>1</v>
      </c>
      <c r="C101" s="5"/>
      <c r="D101" s="5"/>
      <c r="E101" s="5"/>
      <c r="F101" s="5"/>
      <c r="G101" s="5"/>
      <c r="H101" s="12">
        <f t="shared" si="1"/>
        <v>0</v>
      </c>
      <c r="I101" s="5" t="s">
        <v>1</v>
      </c>
      <c r="J101" s="8" t="s">
        <v>1</v>
      </c>
    </row>
    <row r="102" spans="1:10" ht="20.100000000000001" customHeight="1" thickBot="1" x14ac:dyDescent="0.3">
      <c r="A102" s="8" t="s">
        <v>1</v>
      </c>
      <c r="B102" s="8" t="s">
        <v>1</v>
      </c>
      <c r="C102" s="5"/>
      <c r="D102" s="5"/>
      <c r="E102" s="5"/>
      <c r="F102" s="5"/>
      <c r="G102" s="5"/>
      <c r="H102" s="12">
        <f t="shared" si="1"/>
        <v>0</v>
      </c>
      <c r="I102" s="5" t="s">
        <v>1</v>
      </c>
      <c r="J102" s="8" t="s">
        <v>1</v>
      </c>
    </row>
    <row r="103" spans="1:10" ht="20.100000000000001" customHeight="1" thickBot="1" x14ac:dyDescent="0.3">
      <c r="A103" s="8" t="s">
        <v>1</v>
      </c>
      <c r="B103" s="8" t="s">
        <v>1</v>
      </c>
      <c r="C103" s="5"/>
      <c r="D103" s="5"/>
      <c r="E103" s="5"/>
      <c r="F103" s="5"/>
      <c r="G103" s="5"/>
      <c r="H103" s="12">
        <f t="shared" si="1"/>
        <v>0</v>
      </c>
      <c r="I103" s="5" t="s">
        <v>1</v>
      </c>
      <c r="J103" s="8" t="s">
        <v>1</v>
      </c>
    </row>
    <row r="104" spans="1:10" ht="20.100000000000001" customHeight="1" thickBot="1" x14ac:dyDescent="0.3">
      <c r="A104" s="8" t="s">
        <v>1</v>
      </c>
      <c r="B104" s="8" t="s">
        <v>1</v>
      </c>
      <c r="C104" s="5"/>
      <c r="D104" s="5"/>
      <c r="E104" s="5"/>
      <c r="F104" s="5"/>
      <c r="G104" s="5"/>
      <c r="H104" s="12">
        <f t="shared" si="1"/>
        <v>0</v>
      </c>
      <c r="I104" s="5" t="s">
        <v>1</v>
      </c>
      <c r="J104" s="8" t="s">
        <v>1</v>
      </c>
    </row>
    <row r="105" spans="1:10" ht="20.100000000000001" customHeight="1" thickBot="1" x14ac:dyDescent="0.3">
      <c r="A105" s="8" t="s">
        <v>1</v>
      </c>
      <c r="B105" s="8" t="s">
        <v>1</v>
      </c>
      <c r="C105" s="5"/>
      <c r="D105" s="5"/>
      <c r="E105" s="5"/>
      <c r="F105" s="5"/>
      <c r="G105" s="5"/>
      <c r="H105" s="12">
        <f t="shared" si="1"/>
        <v>0</v>
      </c>
      <c r="I105" s="5" t="s">
        <v>1</v>
      </c>
      <c r="J105" s="8" t="s">
        <v>1</v>
      </c>
    </row>
    <row r="106" spans="1:10" ht="20.100000000000001" customHeight="1" thickBot="1" x14ac:dyDescent="0.3">
      <c r="A106" s="8" t="s">
        <v>1</v>
      </c>
      <c r="B106" s="8" t="s">
        <v>1</v>
      </c>
      <c r="C106" s="5"/>
      <c r="D106" s="5"/>
      <c r="E106" s="5"/>
      <c r="F106" s="5"/>
      <c r="G106" s="5"/>
      <c r="H106" s="12">
        <f t="shared" si="1"/>
        <v>0</v>
      </c>
      <c r="I106" s="5" t="s">
        <v>1</v>
      </c>
      <c r="J106" s="8" t="s">
        <v>1</v>
      </c>
    </row>
    <row r="107" spans="1:10" ht="20.100000000000001" customHeight="1" thickBot="1" x14ac:dyDescent="0.3">
      <c r="A107" s="8" t="s">
        <v>1</v>
      </c>
      <c r="B107" s="8" t="s">
        <v>1</v>
      </c>
      <c r="C107" s="5"/>
      <c r="D107" s="5"/>
      <c r="E107" s="5"/>
      <c r="F107" s="5"/>
      <c r="G107" s="5"/>
      <c r="H107" s="12">
        <f t="shared" si="1"/>
        <v>0</v>
      </c>
      <c r="I107" s="5" t="s">
        <v>1</v>
      </c>
      <c r="J107" s="8" t="s">
        <v>1</v>
      </c>
    </row>
    <row r="108" spans="1:10" ht="20.100000000000001" customHeight="1" thickBot="1" x14ac:dyDescent="0.3">
      <c r="A108" s="8" t="s">
        <v>1</v>
      </c>
      <c r="B108" s="8" t="s">
        <v>1</v>
      </c>
      <c r="C108" s="5"/>
      <c r="D108" s="5"/>
      <c r="E108" s="5"/>
      <c r="F108" s="5"/>
      <c r="G108" s="5"/>
      <c r="H108" s="12">
        <f t="shared" si="1"/>
        <v>0</v>
      </c>
      <c r="I108" s="5" t="s">
        <v>1</v>
      </c>
      <c r="J108" s="8" t="s">
        <v>1</v>
      </c>
    </row>
    <row r="109" spans="1:10" ht="20.100000000000001" customHeight="1" thickBot="1" x14ac:dyDescent="0.3">
      <c r="A109" s="8" t="s">
        <v>1</v>
      </c>
      <c r="B109" s="8" t="s">
        <v>1</v>
      </c>
      <c r="C109" s="5"/>
      <c r="D109" s="5"/>
      <c r="E109" s="5"/>
      <c r="F109" s="5"/>
      <c r="G109" s="5"/>
      <c r="H109" s="12">
        <f t="shared" si="1"/>
        <v>0</v>
      </c>
      <c r="I109" s="5" t="s">
        <v>1</v>
      </c>
      <c r="J109" s="8" t="s">
        <v>1</v>
      </c>
    </row>
    <row r="110" spans="1:10" ht="20.100000000000001" customHeight="1" thickBot="1" x14ac:dyDescent="0.3">
      <c r="A110" s="8" t="s">
        <v>1</v>
      </c>
      <c r="B110" s="8" t="s">
        <v>1</v>
      </c>
      <c r="C110" s="5"/>
      <c r="D110" s="5"/>
      <c r="E110" s="5"/>
      <c r="F110" s="5"/>
      <c r="G110" s="5"/>
      <c r="H110" s="12">
        <f t="shared" si="1"/>
        <v>0</v>
      </c>
      <c r="I110" s="5" t="s">
        <v>1</v>
      </c>
      <c r="J110" s="8" t="s">
        <v>1</v>
      </c>
    </row>
    <row r="111" spans="1:10" ht="20.100000000000001" customHeight="1" thickBot="1" x14ac:dyDescent="0.3">
      <c r="A111" s="8" t="s">
        <v>1</v>
      </c>
      <c r="B111" s="8" t="s">
        <v>1</v>
      </c>
      <c r="C111" s="5"/>
      <c r="D111" s="5"/>
      <c r="E111" s="5"/>
      <c r="F111" s="5"/>
      <c r="G111" s="5"/>
      <c r="H111" s="12">
        <f t="shared" si="1"/>
        <v>0</v>
      </c>
      <c r="I111" s="5" t="s">
        <v>1</v>
      </c>
      <c r="J111" s="8" t="s">
        <v>1</v>
      </c>
    </row>
    <row r="112" spans="1:10" ht="20.100000000000001" customHeight="1" thickBot="1" x14ac:dyDescent="0.3">
      <c r="A112" s="8" t="s">
        <v>1</v>
      </c>
      <c r="B112" s="8" t="s">
        <v>1</v>
      </c>
      <c r="C112" s="5"/>
      <c r="D112" s="5"/>
      <c r="E112" s="5"/>
      <c r="F112" s="5"/>
      <c r="G112" s="5"/>
      <c r="H112" s="12">
        <f t="shared" si="1"/>
        <v>0</v>
      </c>
      <c r="I112" s="5" t="s">
        <v>1</v>
      </c>
      <c r="J112" s="8" t="s">
        <v>1</v>
      </c>
    </row>
    <row r="113" spans="1:10" ht="20.100000000000001" customHeight="1" thickBot="1" x14ac:dyDescent="0.3">
      <c r="A113" s="8" t="s">
        <v>1</v>
      </c>
      <c r="B113" s="8" t="s">
        <v>1</v>
      </c>
      <c r="C113" s="5"/>
      <c r="D113" s="5"/>
      <c r="E113" s="5"/>
      <c r="F113" s="5"/>
      <c r="G113" s="5"/>
      <c r="H113" s="12">
        <f t="shared" si="1"/>
        <v>0</v>
      </c>
      <c r="I113" s="5" t="s">
        <v>1</v>
      </c>
      <c r="J113" s="8" t="s">
        <v>1</v>
      </c>
    </row>
    <row r="114" spans="1:10" ht="20.100000000000001" customHeight="1" thickBot="1" x14ac:dyDescent="0.3">
      <c r="A114" s="8" t="s">
        <v>1</v>
      </c>
      <c r="B114" s="8" t="s">
        <v>1</v>
      </c>
      <c r="C114" s="5"/>
      <c r="D114" s="5"/>
      <c r="E114" s="5"/>
      <c r="F114" s="5"/>
      <c r="G114" s="5"/>
      <c r="H114" s="12">
        <f t="shared" si="1"/>
        <v>0</v>
      </c>
      <c r="I114" s="5" t="s">
        <v>1</v>
      </c>
      <c r="J114" s="8" t="s">
        <v>1</v>
      </c>
    </row>
    <row r="115" spans="1:10" ht="20.100000000000001" customHeight="1" thickBot="1" x14ac:dyDescent="0.3">
      <c r="A115" s="8" t="s">
        <v>1</v>
      </c>
      <c r="B115" s="8" t="s">
        <v>1</v>
      </c>
      <c r="C115" s="5"/>
      <c r="D115" s="5"/>
      <c r="E115" s="5"/>
      <c r="F115" s="5"/>
      <c r="G115" s="5"/>
      <c r="H115" s="12">
        <f t="shared" si="1"/>
        <v>0</v>
      </c>
      <c r="I115" s="5" t="s">
        <v>1</v>
      </c>
      <c r="J115" s="8" t="s">
        <v>1</v>
      </c>
    </row>
    <row r="116" spans="1:10" ht="20.100000000000001" customHeight="1" thickBot="1" x14ac:dyDescent="0.3">
      <c r="A116" s="8" t="s">
        <v>1</v>
      </c>
      <c r="B116" s="8" t="s">
        <v>1</v>
      </c>
      <c r="C116" s="5"/>
      <c r="D116" s="5"/>
      <c r="E116" s="5"/>
      <c r="F116" s="5"/>
      <c r="G116" s="5"/>
      <c r="H116" s="12">
        <f t="shared" si="1"/>
        <v>0</v>
      </c>
      <c r="I116" s="5" t="s">
        <v>1</v>
      </c>
      <c r="J116" s="8" t="s">
        <v>1</v>
      </c>
    </row>
    <row r="117" spans="1:10" ht="20.100000000000001" customHeight="1" thickBot="1" x14ac:dyDescent="0.3">
      <c r="A117" s="8" t="s">
        <v>1</v>
      </c>
      <c r="B117" s="8" t="s">
        <v>1</v>
      </c>
      <c r="C117" s="5"/>
      <c r="D117" s="5"/>
      <c r="E117" s="5"/>
      <c r="F117" s="5"/>
      <c r="G117" s="5"/>
      <c r="H117" s="12">
        <f t="shared" si="1"/>
        <v>0</v>
      </c>
      <c r="I117" s="5" t="s">
        <v>1</v>
      </c>
      <c r="J117" s="8" t="s">
        <v>1</v>
      </c>
    </row>
    <row r="118" spans="1:10" ht="20.100000000000001" customHeight="1" thickBot="1" x14ac:dyDescent="0.3">
      <c r="A118" s="8" t="s">
        <v>1</v>
      </c>
      <c r="B118" s="8" t="s">
        <v>1</v>
      </c>
      <c r="C118" s="5"/>
      <c r="D118" s="5"/>
      <c r="E118" s="5"/>
      <c r="F118" s="5"/>
      <c r="G118" s="5"/>
      <c r="H118" s="12">
        <f t="shared" si="1"/>
        <v>0</v>
      </c>
      <c r="I118" s="5" t="s">
        <v>1</v>
      </c>
      <c r="J118" s="8" t="s">
        <v>1</v>
      </c>
    </row>
    <row r="119" spans="1:10" ht="20.100000000000001" customHeight="1" thickBot="1" x14ac:dyDescent="0.3">
      <c r="A119" s="8" t="s">
        <v>1</v>
      </c>
      <c r="B119" s="8" t="s">
        <v>1</v>
      </c>
      <c r="C119" s="5"/>
      <c r="D119" s="5"/>
      <c r="E119" s="5"/>
      <c r="F119" s="5"/>
      <c r="G119" s="5"/>
      <c r="H119" s="12">
        <f t="shared" si="1"/>
        <v>0</v>
      </c>
      <c r="I119" s="5" t="s">
        <v>1</v>
      </c>
      <c r="J119" s="8" t="s">
        <v>1</v>
      </c>
    </row>
    <row r="120" spans="1:10" ht="20.100000000000001" customHeight="1" thickBot="1" x14ac:dyDescent="0.3">
      <c r="A120" s="8" t="s">
        <v>1</v>
      </c>
      <c r="B120" s="8" t="s">
        <v>1</v>
      </c>
      <c r="C120" s="5"/>
      <c r="D120" s="5"/>
      <c r="E120" s="5"/>
      <c r="F120" s="5"/>
      <c r="G120" s="5"/>
      <c r="H120" s="12">
        <f t="shared" si="1"/>
        <v>0</v>
      </c>
      <c r="I120" s="5" t="s">
        <v>1</v>
      </c>
      <c r="J120" s="8" t="s">
        <v>1</v>
      </c>
    </row>
    <row r="121" spans="1:10" ht="20.100000000000001" customHeight="1" thickBot="1" x14ac:dyDescent="0.3">
      <c r="A121" s="8" t="s">
        <v>1</v>
      </c>
      <c r="B121" s="8" t="s">
        <v>1</v>
      </c>
      <c r="C121" s="5"/>
      <c r="D121" s="5"/>
      <c r="E121" s="5"/>
      <c r="F121" s="5"/>
      <c r="G121" s="5"/>
      <c r="H121" s="12">
        <f t="shared" si="1"/>
        <v>0</v>
      </c>
      <c r="I121" s="5" t="s">
        <v>1</v>
      </c>
      <c r="J121" s="8" t="s">
        <v>1</v>
      </c>
    </row>
    <row r="122" spans="1:10" ht="20.100000000000001" customHeight="1" thickBot="1" x14ac:dyDescent="0.3">
      <c r="A122" s="8" t="s">
        <v>1</v>
      </c>
      <c r="B122" s="8" t="s">
        <v>1</v>
      </c>
      <c r="C122" s="5"/>
      <c r="D122" s="5"/>
      <c r="E122" s="5"/>
      <c r="F122" s="5"/>
      <c r="G122" s="5"/>
      <c r="H122" s="12">
        <f t="shared" si="1"/>
        <v>0</v>
      </c>
      <c r="I122" s="5" t="s">
        <v>1</v>
      </c>
      <c r="J122" s="8" t="s">
        <v>1</v>
      </c>
    </row>
    <row r="123" spans="1:10" ht="20.100000000000001" customHeight="1" thickBot="1" x14ac:dyDescent="0.3">
      <c r="A123" s="8" t="s">
        <v>1</v>
      </c>
      <c r="B123" s="8" t="s">
        <v>1</v>
      </c>
      <c r="C123" s="5"/>
      <c r="D123" s="5"/>
      <c r="E123" s="5"/>
      <c r="F123" s="5"/>
      <c r="G123" s="5"/>
      <c r="H123" s="12">
        <f t="shared" si="1"/>
        <v>0</v>
      </c>
      <c r="I123" s="5" t="s">
        <v>1</v>
      </c>
      <c r="J123" s="8" t="s">
        <v>1</v>
      </c>
    </row>
    <row r="124" spans="1:10" ht="20.100000000000001" customHeight="1" thickBot="1" x14ac:dyDescent="0.3">
      <c r="A124" s="8" t="s">
        <v>1</v>
      </c>
      <c r="B124" s="8" t="s">
        <v>1</v>
      </c>
      <c r="C124" s="5"/>
      <c r="D124" s="5"/>
      <c r="E124" s="5"/>
      <c r="F124" s="5"/>
      <c r="G124" s="5"/>
      <c r="H124" s="12">
        <f t="shared" si="1"/>
        <v>0</v>
      </c>
      <c r="I124" s="5" t="s">
        <v>1</v>
      </c>
      <c r="J124" s="8" t="s">
        <v>1</v>
      </c>
    </row>
    <row r="125" spans="1:10" ht="20.100000000000001" customHeight="1" thickBot="1" x14ac:dyDescent="0.3">
      <c r="A125" s="8" t="s">
        <v>1</v>
      </c>
      <c r="B125" s="8" t="s">
        <v>1</v>
      </c>
      <c r="C125" s="5"/>
      <c r="D125" s="5"/>
      <c r="E125" s="5"/>
      <c r="F125" s="5"/>
      <c r="G125" s="5"/>
      <c r="H125" s="12">
        <f t="shared" si="1"/>
        <v>0</v>
      </c>
      <c r="I125" s="5" t="s">
        <v>1</v>
      </c>
      <c r="J125" s="8" t="s">
        <v>1</v>
      </c>
    </row>
    <row r="126" spans="1:10" ht="20.100000000000001" customHeight="1" thickBot="1" x14ac:dyDescent="0.3">
      <c r="A126" s="8" t="s">
        <v>1</v>
      </c>
      <c r="B126" s="8" t="s">
        <v>1</v>
      </c>
      <c r="C126" s="5"/>
      <c r="D126" s="5"/>
      <c r="E126" s="5"/>
      <c r="F126" s="5"/>
      <c r="G126" s="5"/>
      <c r="H126" s="12">
        <f t="shared" si="1"/>
        <v>0</v>
      </c>
      <c r="I126" s="5" t="s">
        <v>1</v>
      </c>
      <c r="J126" s="8" t="s">
        <v>1</v>
      </c>
    </row>
    <row r="127" spans="1:10" ht="20.100000000000001" customHeight="1" thickBot="1" x14ac:dyDescent="0.3">
      <c r="A127" s="8" t="s">
        <v>1</v>
      </c>
      <c r="B127" s="8" t="s">
        <v>1</v>
      </c>
      <c r="C127" s="5"/>
      <c r="D127" s="5"/>
      <c r="E127" s="5"/>
      <c r="F127" s="5"/>
      <c r="G127" s="5"/>
      <c r="H127" s="12">
        <f t="shared" si="1"/>
        <v>0</v>
      </c>
      <c r="I127" s="5" t="s">
        <v>1</v>
      </c>
      <c r="J127" s="8" t="s">
        <v>1</v>
      </c>
    </row>
    <row r="128" spans="1:10" ht="20.100000000000001" customHeight="1" thickBot="1" x14ac:dyDescent="0.3">
      <c r="A128" s="8" t="s">
        <v>1</v>
      </c>
      <c r="B128" s="8" t="s">
        <v>1</v>
      </c>
      <c r="C128" s="5"/>
      <c r="D128" s="5"/>
      <c r="E128" s="5"/>
      <c r="F128" s="5"/>
      <c r="G128" s="5"/>
      <c r="H128" s="12">
        <f t="shared" si="1"/>
        <v>0</v>
      </c>
      <c r="I128" s="5" t="s">
        <v>1</v>
      </c>
      <c r="J128" s="8" t="s">
        <v>1</v>
      </c>
    </row>
    <row r="129" spans="1:10" ht="20.100000000000001" customHeight="1" thickBot="1" x14ac:dyDescent="0.3">
      <c r="A129" s="8" t="s">
        <v>1</v>
      </c>
      <c r="B129" s="8" t="s">
        <v>1</v>
      </c>
      <c r="C129" s="5"/>
      <c r="D129" s="5"/>
      <c r="E129" s="5"/>
      <c r="F129" s="5"/>
      <c r="G129" s="5"/>
      <c r="H129" s="12">
        <f t="shared" si="1"/>
        <v>0</v>
      </c>
      <c r="I129" s="5" t="s">
        <v>1</v>
      </c>
      <c r="J129" s="8" t="s">
        <v>1</v>
      </c>
    </row>
    <row r="130" spans="1:10" ht="20.100000000000001" customHeight="1" thickBot="1" x14ac:dyDescent="0.3">
      <c r="A130" s="8" t="s">
        <v>1</v>
      </c>
      <c r="B130" s="8" t="s">
        <v>1</v>
      </c>
      <c r="C130" s="5"/>
      <c r="D130" s="5"/>
      <c r="E130" s="5"/>
      <c r="F130" s="5"/>
      <c r="G130" s="5"/>
      <c r="H130" s="12">
        <f t="shared" si="1"/>
        <v>0</v>
      </c>
      <c r="I130" s="5" t="s">
        <v>1</v>
      </c>
      <c r="J130" s="8" t="s">
        <v>1</v>
      </c>
    </row>
    <row r="131" spans="1:10" ht="20.100000000000001" customHeight="1" thickBot="1" x14ac:dyDescent="0.3">
      <c r="A131" s="8" t="s">
        <v>1</v>
      </c>
      <c r="B131" s="8" t="s">
        <v>1</v>
      </c>
      <c r="C131" s="5"/>
      <c r="D131" s="5"/>
      <c r="E131" s="5"/>
      <c r="F131" s="5"/>
      <c r="G131" s="5"/>
      <c r="H131" s="12">
        <f t="shared" si="1"/>
        <v>0</v>
      </c>
      <c r="I131" s="5" t="s">
        <v>1</v>
      </c>
      <c r="J131" s="8" t="s">
        <v>1</v>
      </c>
    </row>
    <row r="132" spans="1:10" ht="20.100000000000001" customHeight="1" thickBot="1" x14ac:dyDescent="0.3">
      <c r="A132" s="8" t="s">
        <v>1</v>
      </c>
      <c r="B132" s="8" t="s">
        <v>1</v>
      </c>
      <c r="C132" s="5"/>
      <c r="D132" s="5"/>
      <c r="E132" s="5"/>
      <c r="F132" s="5"/>
      <c r="G132" s="5"/>
      <c r="H132" s="12">
        <f t="shared" si="1"/>
        <v>0</v>
      </c>
      <c r="I132" s="5" t="s">
        <v>1</v>
      </c>
      <c r="J132" s="8" t="s">
        <v>1</v>
      </c>
    </row>
    <row r="133" spans="1:10" ht="20.100000000000001" customHeight="1" thickBot="1" x14ac:dyDescent="0.3">
      <c r="A133" s="8" t="s">
        <v>1</v>
      </c>
      <c r="B133" s="8" t="s">
        <v>1</v>
      </c>
      <c r="C133" s="5"/>
      <c r="D133" s="5"/>
      <c r="E133" s="5"/>
      <c r="F133" s="5"/>
      <c r="G133" s="5"/>
      <c r="H133" s="12">
        <f t="shared" si="1"/>
        <v>0</v>
      </c>
      <c r="I133" s="5" t="s">
        <v>1</v>
      </c>
      <c r="J133" s="8" t="s">
        <v>1</v>
      </c>
    </row>
    <row r="134" spans="1:10" ht="20.100000000000001" customHeight="1" thickBot="1" x14ac:dyDescent="0.3">
      <c r="A134" s="8" t="s">
        <v>1</v>
      </c>
      <c r="B134" s="8" t="s">
        <v>1</v>
      </c>
      <c r="C134" s="5"/>
      <c r="D134" s="5"/>
      <c r="E134" s="5"/>
      <c r="F134" s="5"/>
      <c r="G134" s="5"/>
      <c r="H134" s="12">
        <f t="shared" si="1"/>
        <v>0</v>
      </c>
      <c r="I134" s="5" t="s">
        <v>1</v>
      </c>
      <c r="J134" s="8" t="s">
        <v>1</v>
      </c>
    </row>
    <row r="135" spans="1:10" ht="20.100000000000001" customHeight="1" thickBot="1" x14ac:dyDescent="0.3">
      <c r="A135" s="8" t="s">
        <v>1</v>
      </c>
      <c r="B135" s="8" t="s">
        <v>1</v>
      </c>
      <c r="C135" s="5"/>
      <c r="D135" s="5"/>
      <c r="E135" s="5"/>
      <c r="F135" s="5"/>
      <c r="G135" s="5"/>
      <c r="H135" s="12">
        <f t="shared" si="1"/>
        <v>0</v>
      </c>
      <c r="I135" s="5" t="s">
        <v>1</v>
      </c>
      <c r="J135" s="8" t="s">
        <v>1</v>
      </c>
    </row>
    <row r="136" spans="1:10" ht="20.100000000000001" customHeight="1" thickBot="1" x14ac:dyDescent="0.3">
      <c r="A136" s="8" t="s">
        <v>1</v>
      </c>
      <c r="B136" s="8" t="s">
        <v>1</v>
      </c>
      <c r="C136" s="5"/>
      <c r="D136" s="5"/>
      <c r="E136" s="5"/>
      <c r="F136" s="5"/>
      <c r="G136" s="5"/>
      <c r="H136" s="12">
        <f t="shared" ref="H136:H199" si="2">ROUND(SUM(C136,(-D136),(-E136),F136,(-G136)),2)</f>
        <v>0</v>
      </c>
      <c r="I136" s="5" t="s">
        <v>1</v>
      </c>
      <c r="J136" s="8" t="s">
        <v>1</v>
      </c>
    </row>
    <row r="137" spans="1:10" ht="20.100000000000001" customHeight="1" thickBot="1" x14ac:dyDescent="0.3">
      <c r="A137" s="8" t="s">
        <v>1</v>
      </c>
      <c r="B137" s="8" t="s">
        <v>1</v>
      </c>
      <c r="C137" s="5"/>
      <c r="D137" s="5"/>
      <c r="E137" s="5"/>
      <c r="F137" s="5"/>
      <c r="G137" s="5"/>
      <c r="H137" s="12">
        <f t="shared" si="2"/>
        <v>0</v>
      </c>
      <c r="I137" s="5" t="s">
        <v>1</v>
      </c>
      <c r="J137" s="8" t="s">
        <v>1</v>
      </c>
    </row>
    <row r="138" spans="1:10" ht="20.100000000000001" customHeight="1" thickBot="1" x14ac:dyDescent="0.3">
      <c r="A138" s="8" t="s">
        <v>1</v>
      </c>
      <c r="B138" s="8" t="s">
        <v>1</v>
      </c>
      <c r="C138" s="5"/>
      <c r="D138" s="5"/>
      <c r="E138" s="5"/>
      <c r="F138" s="5"/>
      <c r="G138" s="5"/>
      <c r="H138" s="12">
        <f t="shared" si="2"/>
        <v>0</v>
      </c>
      <c r="I138" s="5" t="s">
        <v>1</v>
      </c>
      <c r="J138" s="8" t="s">
        <v>1</v>
      </c>
    </row>
    <row r="139" spans="1:10" ht="20.100000000000001" customHeight="1" thickBot="1" x14ac:dyDescent="0.3">
      <c r="A139" s="8" t="s">
        <v>1</v>
      </c>
      <c r="B139" s="8" t="s">
        <v>1</v>
      </c>
      <c r="C139" s="5"/>
      <c r="D139" s="5"/>
      <c r="E139" s="5"/>
      <c r="F139" s="5"/>
      <c r="G139" s="5"/>
      <c r="H139" s="12">
        <f t="shared" si="2"/>
        <v>0</v>
      </c>
      <c r="I139" s="5" t="s">
        <v>1</v>
      </c>
      <c r="J139" s="8" t="s">
        <v>1</v>
      </c>
    </row>
    <row r="140" spans="1:10" ht="20.100000000000001" customHeight="1" thickBot="1" x14ac:dyDescent="0.3">
      <c r="A140" s="8" t="s">
        <v>1</v>
      </c>
      <c r="B140" s="8" t="s">
        <v>1</v>
      </c>
      <c r="C140" s="5"/>
      <c r="D140" s="5"/>
      <c r="E140" s="5"/>
      <c r="F140" s="5"/>
      <c r="G140" s="5"/>
      <c r="H140" s="12">
        <f t="shared" si="2"/>
        <v>0</v>
      </c>
      <c r="I140" s="5" t="s">
        <v>1</v>
      </c>
      <c r="J140" s="8" t="s">
        <v>1</v>
      </c>
    </row>
    <row r="141" spans="1:10" ht="20.100000000000001" customHeight="1" thickBot="1" x14ac:dyDescent="0.3">
      <c r="A141" s="8" t="s">
        <v>1</v>
      </c>
      <c r="B141" s="8" t="s">
        <v>1</v>
      </c>
      <c r="C141" s="5"/>
      <c r="D141" s="5"/>
      <c r="E141" s="5"/>
      <c r="F141" s="5"/>
      <c r="G141" s="5"/>
      <c r="H141" s="12">
        <f t="shared" si="2"/>
        <v>0</v>
      </c>
      <c r="I141" s="5" t="s">
        <v>1</v>
      </c>
      <c r="J141" s="8" t="s">
        <v>1</v>
      </c>
    </row>
    <row r="142" spans="1:10" ht="20.100000000000001" customHeight="1" thickBot="1" x14ac:dyDescent="0.3">
      <c r="A142" s="8" t="s">
        <v>1</v>
      </c>
      <c r="B142" s="8" t="s">
        <v>1</v>
      </c>
      <c r="C142" s="5"/>
      <c r="D142" s="5"/>
      <c r="E142" s="5"/>
      <c r="F142" s="5"/>
      <c r="G142" s="5"/>
      <c r="H142" s="12">
        <f t="shared" si="2"/>
        <v>0</v>
      </c>
      <c r="I142" s="5" t="s">
        <v>1</v>
      </c>
      <c r="J142" s="8" t="s">
        <v>1</v>
      </c>
    </row>
    <row r="143" spans="1:10" ht="20.100000000000001" customHeight="1" thickBot="1" x14ac:dyDescent="0.3">
      <c r="A143" s="8" t="s">
        <v>1</v>
      </c>
      <c r="B143" s="8" t="s">
        <v>1</v>
      </c>
      <c r="C143" s="5"/>
      <c r="D143" s="5"/>
      <c r="E143" s="5"/>
      <c r="F143" s="5"/>
      <c r="G143" s="5"/>
      <c r="H143" s="12">
        <f t="shared" si="2"/>
        <v>0</v>
      </c>
      <c r="I143" s="5" t="s">
        <v>1</v>
      </c>
      <c r="J143" s="8" t="s">
        <v>1</v>
      </c>
    </row>
    <row r="144" spans="1:10" ht="20.100000000000001" customHeight="1" thickBot="1" x14ac:dyDescent="0.3">
      <c r="A144" s="8" t="s">
        <v>1</v>
      </c>
      <c r="B144" s="8" t="s">
        <v>1</v>
      </c>
      <c r="C144" s="5"/>
      <c r="D144" s="5"/>
      <c r="E144" s="5"/>
      <c r="F144" s="5"/>
      <c r="G144" s="5"/>
      <c r="H144" s="12">
        <f t="shared" si="2"/>
        <v>0</v>
      </c>
      <c r="I144" s="5" t="s">
        <v>1</v>
      </c>
      <c r="J144" s="8" t="s">
        <v>1</v>
      </c>
    </row>
    <row r="145" spans="1:10" ht="20.100000000000001" customHeight="1" thickBot="1" x14ac:dyDescent="0.3">
      <c r="A145" s="8" t="s">
        <v>1</v>
      </c>
      <c r="B145" s="8" t="s">
        <v>1</v>
      </c>
      <c r="C145" s="5"/>
      <c r="D145" s="5"/>
      <c r="E145" s="5"/>
      <c r="F145" s="5"/>
      <c r="G145" s="5"/>
      <c r="H145" s="12">
        <f t="shared" si="2"/>
        <v>0</v>
      </c>
      <c r="I145" s="5" t="s">
        <v>1</v>
      </c>
      <c r="J145" s="8" t="s">
        <v>1</v>
      </c>
    </row>
    <row r="146" spans="1:10" ht="20.100000000000001" customHeight="1" thickBot="1" x14ac:dyDescent="0.3">
      <c r="A146" s="8" t="s">
        <v>1</v>
      </c>
      <c r="B146" s="8" t="s">
        <v>1</v>
      </c>
      <c r="C146" s="5"/>
      <c r="D146" s="5"/>
      <c r="E146" s="5"/>
      <c r="F146" s="5"/>
      <c r="G146" s="5"/>
      <c r="H146" s="12">
        <f t="shared" si="2"/>
        <v>0</v>
      </c>
      <c r="I146" s="5" t="s">
        <v>1</v>
      </c>
      <c r="J146" s="8" t="s">
        <v>1</v>
      </c>
    </row>
    <row r="147" spans="1:10" ht="20.100000000000001" customHeight="1" thickBot="1" x14ac:dyDescent="0.3">
      <c r="A147" s="8" t="s">
        <v>1</v>
      </c>
      <c r="B147" s="8" t="s">
        <v>1</v>
      </c>
      <c r="C147" s="5"/>
      <c r="D147" s="5"/>
      <c r="E147" s="5"/>
      <c r="F147" s="5"/>
      <c r="G147" s="5"/>
      <c r="H147" s="12">
        <f t="shared" si="2"/>
        <v>0</v>
      </c>
      <c r="I147" s="5" t="s">
        <v>1</v>
      </c>
      <c r="J147" s="8" t="s">
        <v>1</v>
      </c>
    </row>
    <row r="148" spans="1:10" ht="20.100000000000001" customHeight="1" thickBot="1" x14ac:dyDescent="0.3">
      <c r="A148" s="8" t="s">
        <v>1</v>
      </c>
      <c r="B148" s="8" t="s">
        <v>1</v>
      </c>
      <c r="C148" s="5"/>
      <c r="D148" s="5"/>
      <c r="E148" s="5"/>
      <c r="F148" s="5"/>
      <c r="G148" s="5"/>
      <c r="H148" s="12">
        <f t="shared" si="2"/>
        <v>0</v>
      </c>
      <c r="I148" s="5" t="s">
        <v>1</v>
      </c>
      <c r="J148" s="8" t="s">
        <v>1</v>
      </c>
    </row>
    <row r="149" spans="1:10" ht="20.100000000000001" customHeight="1" thickBot="1" x14ac:dyDescent="0.3">
      <c r="A149" s="8" t="s">
        <v>1</v>
      </c>
      <c r="B149" s="8" t="s">
        <v>1</v>
      </c>
      <c r="C149" s="5"/>
      <c r="D149" s="5"/>
      <c r="E149" s="5"/>
      <c r="F149" s="5"/>
      <c r="G149" s="5"/>
      <c r="H149" s="12">
        <f t="shared" si="2"/>
        <v>0</v>
      </c>
      <c r="I149" s="5" t="s">
        <v>1</v>
      </c>
      <c r="J149" s="8" t="s">
        <v>1</v>
      </c>
    </row>
    <row r="150" spans="1:10" ht="20.100000000000001" customHeight="1" thickBot="1" x14ac:dyDescent="0.3">
      <c r="A150" s="8" t="s">
        <v>1</v>
      </c>
      <c r="B150" s="8" t="s">
        <v>1</v>
      </c>
      <c r="C150" s="5"/>
      <c r="D150" s="5"/>
      <c r="E150" s="5"/>
      <c r="F150" s="5"/>
      <c r="G150" s="5"/>
      <c r="H150" s="12">
        <f t="shared" si="2"/>
        <v>0</v>
      </c>
      <c r="I150" s="5" t="s">
        <v>1</v>
      </c>
      <c r="J150" s="8" t="s">
        <v>1</v>
      </c>
    </row>
    <row r="151" spans="1:10" ht="20.100000000000001" customHeight="1" thickBot="1" x14ac:dyDescent="0.3">
      <c r="A151" s="8" t="s">
        <v>1</v>
      </c>
      <c r="B151" s="8" t="s">
        <v>1</v>
      </c>
      <c r="C151" s="5"/>
      <c r="D151" s="5"/>
      <c r="E151" s="5"/>
      <c r="F151" s="5"/>
      <c r="G151" s="5"/>
      <c r="H151" s="12">
        <f t="shared" si="2"/>
        <v>0</v>
      </c>
      <c r="I151" s="5" t="s">
        <v>1</v>
      </c>
      <c r="J151" s="8" t="s">
        <v>1</v>
      </c>
    </row>
    <row r="152" spans="1:10" ht="20.100000000000001" customHeight="1" thickBot="1" x14ac:dyDescent="0.3">
      <c r="A152" s="8" t="s">
        <v>1</v>
      </c>
      <c r="B152" s="8" t="s">
        <v>1</v>
      </c>
      <c r="C152" s="5"/>
      <c r="D152" s="5"/>
      <c r="E152" s="5"/>
      <c r="F152" s="5"/>
      <c r="G152" s="5"/>
      <c r="H152" s="12">
        <f t="shared" si="2"/>
        <v>0</v>
      </c>
      <c r="I152" s="5" t="s">
        <v>1</v>
      </c>
      <c r="J152" s="8" t="s">
        <v>1</v>
      </c>
    </row>
    <row r="153" spans="1:10" ht="20.100000000000001" customHeight="1" thickBot="1" x14ac:dyDescent="0.3">
      <c r="A153" s="8" t="s">
        <v>1</v>
      </c>
      <c r="B153" s="8" t="s">
        <v>1</v>
      </c>
      <c r="C153" s="5"/>
      <c r="D153" s="5"/>
      <c r="E153" s="5"/>
      <c r="F153" s="5"/>
      <c r="G153" s="5"/>
      <c r="H153" s="12">
        <f t="shared" si="2"/>
        <v>0</v>
      </c>
      <c r="I153" s="5" t="s">
        <v>1</v>
      </c>
      <c r="J153" s="8" t="s">
        <v>1</v>
      </c>
    </row>
    <row r="154" spans="1:10" ht="20.100000000000001" customHeight="1" thickBot="1" x14ac:dyDescent="0.3">
      <c r="A154" s="8" t="s">
        <v>1</v>
      </c>
      <c r="B154" s="8" t="s">
        <v>1</v>
      </c>
      <c r="C154" s="5"/>
      <c r="D154" s="5"/>
      <c r="E154" s="5"/>
      <c r="F154" s="5"/>
      <c r="G154" s="5"/>
      <c r="H154" s="12">
        <f t="shared" si="2"/>
        <v>0</v>
      </c>
      <c r="I154" s="5" t="s">
        <v>1</v>
      </c>
      <c r="J154" s="8" t="s">
        <v>1</v>
      </c>
    </row>
    <row r="155" spans="1:10" ht="20.100000000000001" customHeight="1" thickBot="1" x14ac:dyDescent="0.3">
      <c r="A155" s="8" t="s">
        <v>1</v>
      </c>
      <c r="B155" s="8" t="s">
        <v>1</v>
      </c>
      <c r="C155" s="5"/>
      <c r="D155" s="5"/>
      <c r="E155" s="5"/>
      <c r="F155" s="5"/>
      <c r="G155" s="5"/>
      <c r="H155" s="12">
        <f t="shared" si="2"/>
        <v>0</v>
      </c>
      <c r="I155" s="5" t="s">
        <v>1</v>
      </c>
      <c r="J155" s="8" t="s">
        <v>1</v>
      </c>
    </row>
    <row r="156" spans="1:10" ht="20.100000000000001" customHeight="1" thickBot="1" x14ac:dyDescent="0.3">
      <c r="A156" s="8" t="s">
        <v>1</v>
      </c>
      <c r="B156" s="8" t="s">
        <v>1</v>
      </c>
      <c r="C156" s="5"/>
      <c r="D156" s="5"/>
      <c r="E156" s="5"/>
      <c r="F156" s="5"/>
      <c r="G156" s="5"/>
      <c r="H156" s="12">
        <f t="shared" si="2"/>
        <v>0</v>
      </c>
      <c r="I156" s="5" t="s">
        <v>1</v>
      </c>
      <c r="J156" s="8" t="s">
        <v>1</v>
      </c>
    </row>
    <row r="157" spans="1:10" ht="20.100000000000001" customHeight="1" thickBot="1" x14ac:dyDescent="0.3">
      <c r="A157" s="8" t="s">
        <v>1</v>
      </c>
      <c r="B157" s="8" t="s">
        <v>1</v>
      </c>
      <c r="C157" s="5"/>
      <c r="D157" s="5"/>
      <c r="E157" s="5"/>
      <c r="F157" s="5"/>
      <c r="G157" s="5"/>
      <c r="H157" s="12">
        <f t="shared" si="2"/>
        <v>0</v>
      </c>
      <c r="I157" s="5" t="s">
        <v>1</v>
      </c>
      <c r="J157" s="8" t="s">
        <v>1</v>
      </c>
    </row>
    <row r="158" spans="1:10" ht="20.100000000000001" customHeight="1" thickBot="1" x14ac:dyDescent="0.3">
      <c r="A158" s="8" t="s">
        <v>1</v>
      </c>
      <c r="B158" s="8" t="s">
        <v>1</v>
      </c>
      <c r="C158" s="5"/>
      <c r="D158" s="5"/>
      <c r="E158" s="5"/>
      <c r="F158" s="5"/>
      <c r="G158" s="5"/>
      <c r="H158" s="12">
        <f t="shared" si="2"/>
        <v>0</v>
      </c>
      <c r="I158" s="5" t="s">
        <v>1</v>
      </c>
      <c r="J158" s="8" t="s">
        <v>1</v>
      </c>
    </row>
    <row r="159" spans="1:10" ht="20.100000000000001" customHeight="1" thickBot="1" x14ac:dyDescent="0.3">
      <c r="A159" s="8" t="s">
        <v>1</v>
      </c>
      <c r="B159" s="8" t="s">
        <v>1</v>
      </c>
      <c r="C159" s="5"/>
      <c r="D159" s="5"/>
      <c r="E159" s="5"/>
      <c r="F159" s="5"/>
      <c r="G159" s="5"/>
      <c r="H159" s="12">
        <f t="shared" si="2"/>
        <v>0</v>
      </c>
      <c r="I159" s="5" t="s">
        <v>1</v>
      </c>
      <c r="J159" s="8" t="s">
        <v>1</v>
      </c>
    </row>
    <row r="160" spans="1:10" ht="20.100000000000001" customHeight="1" thickBot="1" x14ac:dyDescent="0.3">
      <c r="A160" s="8" t="s">
        <v>1</v>
      </c>
      <c r="B160" s="8" t="s">
        <v>1</v>
      </c>
      <c r="C160" s="5"/>
      <c r="D160" s="5"/>
      <c r="E160" s="5"/>
      <c r="F160" s="5"/>
      <c r="G160" s="5"/>
      <c r="H160" s="12">
        <f t="shared" si="2"/>
        <v>0</v>
      </c>
      <c r="I160" s="5" t="s">
        <v>1</v>
      </c>
      <c r="J160" s="8" t="s">
        <v>1</v>
      </c>
    </row>
    <row r="161" spans="1:10" ht="20.100000000000001" customHeight="1" thickBot="1" x14ac:dyDescent="0.3">
      <c r="A161" s="8" t="s">
        <v>1</v>
      </c>
      <c r="B161" s="8" t="s">
        <v>1</v>
      </c>
      <c r="C161" s="5"/>
      <c r="D161" s="5"/>
      <c r="E161" s="5"/>
      <c r="F161" s="5"/>
      <c r="G161" s="5"/>
      <c r="H161" s="12">
        <f t="shared" si="2"/>
        <v>0</v>
      </c>
      <c r="I161" s="5" t="s">
        <v>1</v>
      </c>
      <c r="J161" s="8" t="s">
        <v>1</v>
      </c>
    </row>
    <row r="162" spans="1:10" ht="20.100000000000001" customHeight="1" thickBot="1" x14ac:dyDescent="0.3">
      <c r="A162" s="8" t="s">
        <v>1</v>
      </c>
      <c r="B162" s="8" t="s">
        <v>1</v>
      </c>
      <c r="C162" s="5"/>
      <c r="D162" s="5"/>
      <c r="E162" s="5"/>
      <c r="F162" s="5"/>
      <c r="G162" s="5"/>
      <c r="H162" s="12">
        <f t="shared" si="2"/>
        <v>0</v>
      </c>
      <c r="I162" s="5" t="s">
        <v>1</v>
      </c>
      <c r="J162" s="8" t="s">
        <v>1</v>
      </c>
    </row>
    <row r="163" spans="1:10" ht="20.100000000000001" customHeight="1" thickBot="1" x14ac:dyDescent="0.3">
      <c r="A163" s="8" t="s">
        <v>1</v>
      </c>
      <c r="B163" s="8" t="s">
        <v>1</v>
      </c>
      <c r="C163" s="5"/>
      <c r="D163" s="5"/>
      <c r="E163" s="5"/>
      <c r="F163" s="5"/>
      <c r="G163" s="5"/>
      <c r="H163" s="12">
        <f t="shared" si="2"/>
        <v>0</v>
      </c>
      <c r="I163" s="5" t="s">
        <v>1</v>
      </c>
      <c r="J163" s="8" t="s">
        <v>1</v>
      </c>
    </row>
    <row r="164" spans="1:10" ht="20.100000000000001" customHeight="1" thickBot="1" x14ac:dyDescent="0.3">
      <c r="A164" s="8" t="s">
        <v>1</v>
      </c>
      <c r="B164" s="8" t="s">
        <v>1</v>
      </c>
      <c r="C164" s="5"/>
      <c r="D164" s="5"/>
      <c r="E164" s="5"/>
      <c r="F164" s="5"/>
      <c r="G164" s="5"/>
      <c r="H164" s="12">
        <f t="shared" si="2"/>
        <v>0</v>
      </c>
      <c r="I164" s="5" t="s">
        <v>1</v>
      </c>
      <c r="J164" s="8" t="s">
        <v>1</v>
      </c>
    </row>
    <row r="165" spans="1:10" ht="20.100000000000001" customHeight="1" thickBot="1" x14ac:dyDescent="0.3">
      <c r="A165" s="8" t="s">
        <v>1</v>
      </c>
      <c r="B165" s="8" t="s">
        <v>1</v>
      </c>
      <c r="C165" s="5"/>
      <c r="D165" s="5"/>
      <c r="E165" s="5"/>
      <c r="F165" s="5"/>
      <c r="G165" s="5"/>
      <c r="H165" s="12">
        <f t="shared" si="2"/>
        <v>0</v>
      </c>
      <c r="I165" s="5" t="s">
        <v>1</v>
      </c>
      <c r="J165" s="8" t="s">
        <v>1</v>
      </c>
    </row>
    <row r="166" spans="1:10" ht="20.100000000000001" customHeight="1" thickBot="1" x14ac:dyDescent="0.3">
      <c r="A166" s="8" t="s">
        <v>1</v>
      </c>
      <c r="B166" s="8" t="s">
        <v>1</v>
      </c>
      <c r="C166" s="5"/>
      <c r="D166" s="5"/>
      <c r="E166" s="5"/>
      <c r="F166" s="5"/>
      <c r="G166" s="5"/>
      <c r="H166" s="12">
        <f t="shared" si="2"/>
        <v>0</v>
      </c>
      <c r="I166" s="5" t="s">
        <v>1</v>
      </c>
      <c r="J166" s="8" t="s">
        <v>1</v>
      </c>
    </row>
    <row r="167" spans="1:10" ht="20.100000000000001" customHeight="1" thickBot="1" x14ac:dyDescent="0.3">
      <c r="A167" s="8" t="s">
        <v>1</v>
      </c>
      <c r="B167" s="8" t="s">
        <v>1</v>
      </c>
      <c r="C167" s="5"/>
      <c r="D167" s="5"/>
      <c r="E167" s="5"/>
      <c r="F167" s="5"/>
      <c r="G167" s="5"/>
      <c r="H167" s="12">
        <f t="shared" si="2"/>
        <v>0</v>
      </c>
      <c r="I167" s="5" t="s">
        <v>1</v>
      </c>
      <c r="J167" s="8" t="s">
        <v>1</v>
      </c>
    </row>
    <row r="168" spans="1:10" ht="20.100000000000001" customHeight="1" thickBot="1" x14ac:dyDescent="0.3">
      <c r="A168" s="8" t="s">
        <v>1</v>
      </c>
      <c r="B168" s="8" t="s">
        <v>1</v>
      </c>
      <c r="C168" s="5"/>
      <c r="D168" s="5"/>
      <c r="E168" s="5"/>
      <c r="F168" s="5"/>
      <c r="G168" s="5"/>
      <c r="H168" s="12">
        <f t="shared" si="2"/>
        <v>0</v>
      </c>
      <c r="I168" s="5" t="s">
        <v>1</v>
      </c>
      <c r="J168" s="8" t="s">
        <v>1</v>
      </c>
    </row>
    <row r="169" spans="1:10" ht="20.100000000000001" customHeight="1" thickBot="1" x14ac:dyDescent="0.3">
      <c r="A169" s="8" t="s">
        <v>1</v>
      </c>
      <c r="B169" s="8" t="s">
        <v>1</v>
      </c>
      <c r="C169" s="5"/>
      <c r="D169" s="5"/>
      <c r="E169" s="5"/>
      <c r="F169" s="5"/>
      <c r="G169" s="5"/>
      <c r="H169" s="12">
        <f t="shared" si="2"/>
        <v>0</v>
      </c>
      <c r="I169" s="5" t="s">
        <v>1</v>
      </c>
      <c r="J169" s="8" t="s">
        <v>1</v>
      </c>
    </row>
    <row r="170" spans="1:10" ht="20.100000000000001" customHeight="1" thickBot="1" x14ac:dyDescent="0.3">
      <c r="A170" s="8" t="s">
        <v>1</v>
      </c>
      <c r="B170" s="8" t="s">
        <v>1</v>
      </c>
      <c r="C170" s="5"/>
      <c r="D170" s="5"/>
      <c r="E170" s="5"/>
      <c r="F170" s="5"/>
      <c r="G170" s="5"/>
      <c r="H170" s="12">
        <f t="shared" si="2"/>
        <v>0</v>
      </c>
      <c r="I170" s="5" t="s">
        <v>1</v>
      </c>
      <c r="J170" s="8" t="s">
        <v>1</v>
      </c>
    </row>
    <row r="171" spans="1:10" ht="20.100000000000001" customHeight="1" thickBot="1" x14ac:dyDescent="0.3">
      <c r="A171" s="8" t="s">
        <v>1</v>
      </c>
      <c r="B171" s="8" t="s">
        <v>1</v>
      </c>
      <c r="C171" s="5"/>
      <c r="D171" s="5"/>
      <c r="E171" s="5"/>
      <c r="F171" s="5"/>
      <c r="G171" s="5"/>
      <c r="H171" s="12">
        <f t="shared" si="2"/>
        <v>0</v>
      </c>
      <c r="I171" s="5" t="s">
        <v>1</v>
      </c>
      <c r="J171" s="8" t="s">
        <v>1</v>
      </c>
    </row>
    <row r="172" spans="1:10" ht="20.100000000000001" customHeight="1" thickBot="1" x14ac:dyDescent="0.3">
      <c r="A172" s="8" t="s">
        <v>1</v>
      </c>
      <c r="B172" s="8" t="s">
        <v>1</v>
      </c>
      <c r="C172" s="5"/>
      <c r="D172" s="5"/>
      <c r="E172" s="5"/>
      <c r="F172" s="5"/>
      <c r="G172" s="5"/>
      <c r="H172" s="12">
        <f t="shared" si="2"/>
        <v>0</v>
      </c>
      <c r="I172" s="5" t="s">
        <v>1</v>
      </c>
      <c r="J172" s="8" t="s">
        <v>1</v>
      </c>
    </row>
    <row r="173" spans="1:10" ht="20.100000000000001" customHeight="1" thickBot="1" x14ac:dyDescent="0.3">
      <c r="A173" s="8" t="s">
        <v>1</v>
      </c>
      <c r="B173" s="8" t="s">
        <v>1</v>
      </c>
      <c r="C173" s="5"/>
      <c r="D173" s="5"/>
      <c r="E173" s="5"/>
      <c r="F173" s="5"/>
      <c r="G173" s="5"/>
      <c r="H173" s="12">
        <f t="shared" si="2"/>
        <v>0</v>
      </c>
      <c r="I173" s="5" t="s">
        <v>1</v>
      </c>
      <c r="J173" s="8" t="s">
        <v>1</v>
      </c>
    </row>
    <row r="174" spans="1:10" ht="20.100000000000001" customHeight="1" thickBot="1" x14ac:dyDescent="0.3">
      <c r="A174" s="8" t="s">
        <v>1</v>
      </c>
      <c r="B174" s="8" t="s">
        <v>1</v>
      </c>
      <c r="C174" s="5"/>
      <c r="D174" s="5"/>
      <c r="E174" s="5"/>
      <c r="F174" s="5"/>
      <c r="G174" s="5"/>
      <c r="H174" s="12">
        <f t="shared" si="2"/>
        <v>0</v>
      </c>
      <c r="I174" s="5" t="s">
        <v>1</v>
      </c>
      <c r="J174" s="8" t="s">
        <v>1</v>
      </c>
    </row>
    <row r="175" spans="1:10" ht="20.100000000000001" customHeight="1" thickBot="1" x14ac:dyDescent="0.3">
      <c r="A175" s="8" t="s">
        <v>1</v>
      </c>
      <c r="B175" s="8" t="s">
        <v>1</v>
      </c>
      <c r="C175" s="5"/>
      <c r="D175" s="5"/>
      <c r="E175" s="5"/>
      <c r="F175" s="5"/>
      <c r="G175" s="5"/>
      <c r="H175" s="12">
        <f t="shared" si="2"/>
        <v>0</v>
      </c>
      <c r="I175" s="5" t="s">
        <v>1</v>
      </c>
      <c r="J175" s="8" t="s">
        <v>1</v>
      </c>
    </row>
    <row r="176" spans="1:10" ht="20.100000000000001" customHeight="1" thickBot="1" x14ac:dyDescent="0.3">
      <c r="A176" s="8" t="s">
        <v>1</v>
      </c>
      <c r="B176" s="8" t="s">
        <v>1</v>
      </c>
      <c r="C176" s="5"/>
      <c r="D176" s="5"/>
      <c r="E176" s="5"/>
      <c r="F176" s="5"/>
      <c r="G176" s="5"/>
      <c r="H176" s="12">
        <f t="shared" si="2"/>
        <v>0</v>
      </c>
      <c r="I176" s="5" t="s">
        <v>1</v>
      </c>
      <c r="J176" s="8" t="s">
        <v>1</v>
      </c>
    </row>
    <row r="177" spans="1:10" ht="20.100000000000001" customHeight="1" thickBot="1" x14ac:dyDescent="0.3">
      <c r="A177" s="8" t="s">
        <v>1</v>
      </c>
      <c r="B177" s="8" t="s">
        <v>1</v>
      </c>
      <c r="C177" s="5"/>
      <c r="D177" s="5"/>
      <c r="E177" s="5"/>
      <c r="F177" s="5"/>
      <c r="G177" s="5"/>
      <c r="H177" s="12">
        <f t="shared" si="2"/>
        <v>0</v>
      </c>
      <c r="I177" s="5" t="s">
        <v>1</v>
      </c>
      <c r="J177" s="8" t="s">
        <v>1</v>
      </c>
    </row>
    <row r="178" spans="1:10" ht="20.100000000000001" customHeight="1" thickBot="1" x14ac:dyDescent="0.3">
      <c r="A178" s="8" t="s">
        <v>1</v>
      </c>
      <c r="B178" s="8" t="s">
        <v>1</v>
      </c>
      <c r="C178" s="5"/>
      <c r="D178" s="5"/>
      <c r="E178" s="5"/>
      <c r="F178" s="5"/>
      <c r="G178" s="5"/>
      <c r="H178" s="12">
        <f t="shared" si="2"/>
        <v>0</v>
      </c>
      <c r="I178" s="5" t="s">
        <v>1</v>
      </c>
      <c r="J178" s="8" t="s">
        <v>1</v>
      </c>
    </row>
    <row r="179" spans="1:10" ht="20.100000000000001" customHeight="1" thickBot="1" x14ac:dyDescent="0.3">
      <c r="A179" s="8" t="s">
        <v>1</v>
      </c>
      <c r="B179" s="8" t="s">
        <v>1</v>
      </c>
      <c r="C179" s="5"/>
      <c r="D179" s="5"/>
      <c r="E179" s="5"/>
      <c r="F179" s="5"/>
      <c r="G179" s="5"/>
      <c r="H179" s="12">
        <f t="shared" si="2"/>
        <v>0</v>
      </c>
      <c r="I179" s="5" t="s">
        <v>1</v>
      </c>
      <c r="J179" s="8" t="s">
        <v>1</v>
      </c>
    </row>
    <row r="180" spans="1:10" ht="20.100000000000001" customHeight="1" thickBot="1" x14ac:dyDescent="0.3">
      <c r="A180" s="8" t="s">
        <v>1</v>
      </c>
      <c r="B180" s="8" t="s">
        <v>1</v>
      </c>
      <c r="C180" s="5"/>
      <c r="D180" s="5"/>
      <c r="E180" s="5"/>
      <c r="F180" s="5"/>
      <c r="G180" s="5"/>
      <c r="H180" s="12">
        <f t="shared" si="2"/>
        <v>0</v>
      </c>
      <c r="I180" s="5" t="s">
        <v>1</v>
      </c>
      <c r="J180" s="8" t="s">
        <v>1</v>
      </c>
    </row>
    <row r="181" spans="1:10" ht="20.100000000000001" customHeight="1" thickBot="1" x14ac:dyDescent="0.3">
      <c r="A181" s="8" t="s">
        <v>1</v>
      </c>
      <c r="B181" s="8" t="s">
        <v>1</v>
      </c>
      <c r="C181" s="5"/>
      <c r="D181" s="5"/>
      <c r="E181" s="5"/>
      <c r="F181" s="5"/>
      <c r="G181" s="5"/>
      <c r="H181" s="12">
        <f t="shared" si="2"/>
        <v>0</v>
      </c>
      <c r="I181" s="5" t="s">
        <v>1</v>
      </c>
      <c r="J181" s="8" t="s">
        <v>1</v>
      </c>
    </row>
    <row r="182" spans="1:10" ht="20.100000000000001" customHeight="1" thickBot="1" x14ac:dyDescent="0.3">
      <c r="A182" s="8" t="s">
        <v>1</v>
      </c>
      <c r="B182" s="8" t="s">
        <v>1</v>
      </c>
      <c r="C182" s="5"/>
      <c r="D182" s="5"/>
      <c r="E182" s="5"/>
      <c r="F182" s="5"/>
      <c r="G182" s="5"/>
      <c r="H182" s="12">
        <f t="shared" si="2"/>
        <v>0</v>
      </c>
      <c r="I182" s="5" t="s">
        <v>1</v>
      </c>
      <c r="J182" s="8" t="s">
        <v>1</v>
      </c>
    </row>
    <row r="183" spans="1:10" ht="20.100000000000001" customHeight="1" thickBot="1" x14ac:dyDescent="0.3">
      <c r="A183" s="8" t="s">
        <v>1</v>
      </c>
      <c r="B183" s="8" t="s">
        <v>1</v>
      </c>
      <c r="C183" s="5"/>
      <c r="D183" s="5"/>
      <c r="E183" s="5"/>
      <c r="F183" s="5"/>
      <c r="G183" s="5"/>
      <c r="H183" s="12">
        <f t="shared" si="2"/>
        <v>0</v>
      </c>
      <c r="I183" s="5" t="s">
        <v>1</v>
      </c>
      <c r="J183" s="8" t="s">
        <v>1</v>
      </c>
    </row>
    <row r="184" spans="1:10" ht="20.100000000000001" customHeight="1" thickBot="1" x14ac:dyDescent="0.3">
      <c r="A184" s="8" t="s">
        <v>1</v>
      </c>
      <c r="B184" s="8" t="s">
        <v>1</v>
      </c>
      <c r="C184" s="5"/>
      <c r="D184" s="5"/>
      <c r="E184" s="5"/>
      <c r="F184" s="5"/>
      <c r="G184" s="5"/>
      <c r="H184" s="12">
        <f t="shared" si="2"/>
        <v>0</v>
      </c>
      <c r="I184" s="5" t="s">
        <v>1</v>
      </c>
      <c r="J184" s="8" t="s">
        <v>1</v>
      </c>
    </row>
    <row r="185" spans="1:10" ht="20.100000000000001" customHeight="1" thickBot="1" x14ac:dyDescent="0.3">
      <c r="A185" s="8" t="s">
        <v>1</v>
      </c>
      <c r="B185" s="8" t="s">
        <v>1</v>
      </c>
      <c r="C185" s="5"/>
      <c r="D185" s="5"/>
      <c r="E185" s="5"/>
      <c r="F185" s="5"/>
      <c r="G185" s="5"/>
      <c r="H185" s="12">
        <f t="shared" si="2"/>
        <v>0</v>
      </c>
      <c r="I185" s="5" t="s">
        <v>1</v>
      </c>
      <c r="J185" s="8" t="s">
        <v>1</v>
      </c>
    </row>
    <row r="186" spans="1:10" ht="20.100000000000001" customHeight="1" thickBot="1" x14ac:dyDescent="0.3">
      <c r="A186" s="8" t="s">
        <v>1</v>
      </c>
      <c r="B186" s="8" t="s">
        <v>1</v>
      </c>
      <c r="C186" s="5"/>
      <c r="D186" s="5"/>
      <c r="E186" s="5"/>
      <c r="F186" s="5"/>
      <c r="G186" s="5"/>
      <c r="H186" s="12">
        <f t="shared" si="2"/>
        <v>0</v>
      </c>
      <c r="I186" s="5" t="s">
        <v>1</v>
      </c>
      <c r="J186" s="8" t="s">
        <v>1</v>
      </c>
    </row>
    <row r="187" spans="1:10" ht="20.100000000000001" customHeight="1" thickBot="1" x14ac:dyDescent="0.3">
      <c r="A187" s="8" t="s">
        <v>1</v>
      </c>
      <c r="B187" s="8" t="s">
        <v>1</v>
      </c>
      <c r="C187" s="5"/>
      <c r="D187" s="5"/>
      <c r="E187" s="5"/>
      <c r="F187" s="5"/>
      <c r="G187" s="5"/>
      <c r="H187" s="12">
        <f t="shared" si="2"/>
        <v>0</v>
      </c>
      <c r="I187" s="5" t="s">
        <v>1</v>
      </c>
      <c r="J187" s="8" t="s">
        <v>1</v>
      </c>
    </row>
    <row r="188" spans="1:10" ht="20.100000000000001" customHeight="1" thickBot="1" x14ac:dyDescent="0.3">
      <c r="A188" s="8" t="s">
        <v>1</v>
      </c>
      <c r="B188" s="8" t="s">
        <v>1</v>
      </c>
      <c r="C188" s="5"/>
      <c r="D188" s="5"/>
      <c r="E188" s="5"/>
      <c r="F188" s="5"/>
      <c r="G188" s="5"/>
      <c r="H188" s="12">
        <f t="shared" si="2"/>
        <v>0</v>
      </c>
      <c r="I188" s="5" t="s">
        <v>1</v>
      </c>
      <c r="J188" s="8" t="s">
        <v>1</v>
      </c>
    </row>
    <row r="189" spans="1:10" ht="20.100000000000001" customHeight="1" thickBot="1" x14ac:dyDescent="0.3">
      <c r="A189" s="8" t="s">
        <v>1</v>
      </c>
      <c r="B189" s="8" t="s">
        <v>1</v>
      </c>
      <c r="C189" s="5"/>
      <c r="D189" s="5"/>
      <c r="E189" s="5"/>
      <c r="F189" s="5"/>
      <c r="G189" s="5"/>
      <c r="H189" s="12">
        <f t="shared" si="2"/>
        <v>0</v>
      </c>
      <c r="I189" s="5" t="s">
        <v>1</v>
      </c>
      <c r="J189" s="8" t="s">
        <v>1</v>
      </c>
    </row>
    <row r="190" spans="1:10" ht="20.100000000000001" customHeight="1" thickBot="1" x14ac:dyDescent="0.3">
      <c r="A190" s="8" t="s">
        <v>1</v>
      </c>
      <c r="B190" s="8" t="s">
        <v>1</v>
      </c>
      <c r="C190" s="5"/>
      <c r="D190" s="5"/>
      <c r="E190" s="5"/>
      <c r="F190" s="5"/>
      <c r="G190" s="5"/>
      <c r="H190" s="12">
        <f t="shared" si="2"/>
        <v>0</v>
      </c>
      <c r="I190" s="5" t="s">
        <v>1</v>
      </c>
      <c r="J190" s="8" t="s">
        <v>1</v>
      </c>
    </row>
    <row r="191" spans="1:10" ht="20.100000000000001" customHeight="1" thickBot="1" x14ac:dyDescent="0.3">
      <c r="A191" s="8" t="s">
        <v>1</v>
      </c>
      <c r="B191" s="8" t="s">
        <v>1</v>
      </c>
      <c r="C191" s="5"/>
      <c r="D191" s="5"/>
      <c r="E191" s="5"/>
      <c r="F191" s="5"/>
      <c r="G191" s="5"/>
      <c r="H191" s="12">
        <f t="shared" si="2"/>
        <v>0</v>
      </c>
      <c r="I191" s="5" t="s">
        <v>1</v>
      </c>
      <c r="J191" s="8" t="s">
        <v>1</v>
      </c>
    </row>
    <row r="192" spans="1:10" ht="20.100000000000001" customHeight="1" thickBot="1" x14ac:dyDescent="0.3">
      <c r="A192" s="8" t="s">
        <v>1</v>
      </c>
      <c r="B192" s="8" t="s">
        <v>1</v>
      </c>
      <c r="C192" s="5"/>
      <c r="D192" s="5"/>
      <c r="E192" s="5"/>
      <c r="F192" s="5"/>
      <c r="G192" s="5"/>
      <c r="H192" s="12">
        <f t="shared" si="2"/>
        <v>0</v>
      </c>
      <c r="I192" s="5" t="s">
        <v>1</v>
      </c>
      <c r="J192" s="8" t="s">
        <v>1</v>
      </c>
    </row>
    <row r="193" spans="1:10" ht="20.100000000000001" customHeight="1" thickBot="1" x14ac:dyDescent="0.3">
      <c r="A193" s="8" t="s">
        <v>1</v>
      </c>
      <c r="B193" s="8" t="s">
        <v>1</v>
      </c>
      <c r="C193" s="5"/>
      <c r="D193" s="5"/>
      <c r="E193" s="5"/>
      <c r="F193" s="5"/>
      <c r="G193" s="5"/>
      <c r="H193" s="12">
        <f t="shared" si="2"/>
        <v>0</v>
      </c>
      <c r="I193" s="5" t="s">
        <v>1</v>
      </c>
      <c r="J193" s="8" t="s">
        <v>1</v>
      </c>
    </row>
    <row r="194" spans="1:10" ht="20.100000000000001" customHeight="1" thickBot="1" x14ac:dyDescent="0.3">
      <c r="A194" s="8" t="s">
        <v>1</v>
      </c>
      <c r="B194" s="8" t="s">
        <v>1</v>
      </c>
      <c r="C194" s="5"/>
      <c r="D194" s="5"/>
      <c r="E194" s="5"/>
      <c r="F194" s="5"/>
      <c r="G194" s="5"/>
      <c r="H194" s="12">
        <f t="shared" si="2"/>
        <v>0</v>
      </c>
      <c r="I194" s="5" t="s">
        <v>1</v>
      </c>
      <c r="J194" s="8" t="s">
        <v>1</v>
      </c>
    </row>
    <row r="195" spans="1:10" ht="20.100000000000001" customHeight="1" thickBot="1" x14ac:dyDescent="0.3">
      <c r="A195" s="8" t="s">
        <v>1</v>
      </c>
      <c r="B195" s="8" t="s">
        <v>1</v>
      </c>
      <c r="C195" s="5"/>
      <c r="D195" s="5"/>
      <c r="E195" s="5"/>
      <c r="F195" s="5"/>
      <c r="G195" s="5"/>
      <c r="H195" s="12">
        <f t="shared" si="2"/>
        <v>0</v>
      </c>
      <c r="I195" s="5" t="s">
        <v>1</v>
      </c>
      <c r="J195" s="8" t="s">
        <v>1</v>
      </c>
    </row>
    <row r="196" spans="1:10" ht="20.100000000000001" customHeight="1" thickBot="1" x14ac:dyDescent="0.3">
      <c r="A196" s="8" t="s">
        <v>1</v>
      </c>
      <c r="B196" s="8" t="s">
        <v>1</v>
      </c>
      <c r="C196" s="5"/>
      <c r="D196" s="5"/>
      <c r="E196" s="5"/>
      <c r="F196" s="5"/>
      <c r="G196" s="5"/>
      <c r="H196" s="12">
        <f t="shared" si="2"/>
        <v>0</v>
      </c>
      <c r="I196" s="5" t="s">
        <v>1</v>
      </c>
      <c r="J196" s="8" t="s">
        <v>1</v>
      </c>
    </row>
    <row r="197" spans="1:10" ht="20.100000000000001" customHeight="1" thickBot="1" x14ac:dyDescent="0.3">
      <c r="A197" s="8" t="s">
        <v>1</v>
      </c>
      <c r="B197" s="8" t="s">
        <v>1</v>
      </c>
      <c r="C197" s="5"/>
      <c r="D197" s="5"/>
      <c r="E197" s="5"/>
      <c r="F197" s="5"/>
      <c r="G197" s="5"/>
      <c r="H197" s="12">
        <f t="shared" si="2"/>
        <v>0</v>
      </c>
      <c r="I197" s="5" t="s">
        <v>1</v>
      </c>
      <c r="J197" s="8" t="s">
        <v>1</v>
      </c>
    </row>
    <row r="198" spans="1:10" ht="20.100000000000001" customHeight="1" thickBot="1" x14ac:dyDescent="0.3">
      <c r="A198" s="8" t="s">
        <v>1</v>
      </c>
      <c r="B198" s="8" t="s">
        <v>1</v>
      </c>
      <c r="C198" s="5"/>
      <c r="D198" s="5"/>
      <c r="E198" s="5"/>
      <c r="F198" s="5"/>
      <c r="G198" s="5"/>
      <c r="H198" s="12">
        <f t="shared" si="2"/>
        <v>0</v>
      </c>
      <c r="I198" s="5" t="s">
        <v>1</v>
      </c>
      <c r="J198" s="8" t="s">
        <v>1</v>
      </c>
    </row>
    <row r="199" spans="1:10" ht="20.100000000000001" customHeight="1" thickBot="1" x14ac:dyDescent="0.3">
      <c r="A199" s="8" t="s">
        <v>1</v>
      </c>
      <c r="B199" s="8" t="s">
        <v>1</v>
      </c>
      <c r="C199" s="5"/>
      <c r="D199" s="5"/>
      <c r="E199" s="5"/>
      <c r="F199" s="5"/>
      <c r="G199" s="5"/>
      <c r="H199" s="12">
        <f t="shared" si="2"/>
        <v>0</v>
      </c>
      <c r="I199" s="5" t="s">
        <v>1</v>
      </c>
      <c r="J199" s="8" t="s">
        <v>1</v>
      </c>
    </row>
    <row r="200" spans="1:10" ht="20.100000000000001" customHeight="1" thickBot="1" x14ac:dyDescent="0.3">
      <c r="A200" s="8" t="s">
        <v>1</v>
      </c>
      <c r="B200" s="8" t="s">
        <v>1</v>
      </c>
      <c r="C200" s="5"/>
      <c r="D200" s="5"/>
      <c r="E200" s="5"/>
      <c r="F200" s="5"/>
      <c r="G200" s="5"/>
      <c r="H200" s="12">
        <f t="shared" ref="H200:H263" si="3">ROUND(SUM(C200,(-D200),(-E200),F200,(-G200)),2)</f>
        <v>0</v>
      </c>
      <c r="I200" s="5" t="s">
        <v>1</v>
      </c>
      <c r="J200" s="8" t="s">
        <v>1</v>
      </c>
    </row>
    <row r="201" spans="1:10" ht="20.100000000000001" customHeight="1" thickBot="1" x14ac:dyDescent="0.3">
      <c r="A201" s="8" t="s">
        <v>1</v>
      </c>
      <c r="B201" s="8" t="s">
        <v>1</v>
      </c>
      <c r="C201" s="5"/>
      <c r="D201" s="5"/>
      <c r="E201" s="5"/>
      <c r="F201" s="5"/>
      <c r="G201" s="5"/>
      <c r="H201" s="12">
        <f t="shared" si="3"/>
        <v>0</v>
      </c>
      <c r="I201" s="5" t="s">
        <v>1</v>
      </c>
      <c r="J201" s="8" t="s">
        <v>1</v>
      </c>
    </row>
    <row r="202" spans="1:10" ht="20.100000000000001" customHeight="1" thickBot="1" x14ac:dyDescent="0.3">
      <c r="A202" s="8" t="s">
        <v>1</v>
      </c>
      <c r="B202" s="8" t="s">
        <v>1</v>
      </c>
      <c r="C202" s="5"/>
      <c r="D202" s="5"/>
      <c r="E202" s="5"/>
      <c r="F202" s="5"/>
      <c r="G202" s="5"/>
      <c r="H202" s="12">
        <f t="shared" si="3"/>
        <v>0</v>
      </c>
      <c r="I202" s="5" t="s">
        <v>1</v>
      </c>
      <c r="J202" s="8" t="s">
        <v>1</v>
      </c>
    </row>
    <row r="203" spans="1:10" ht="20.100000000000001" customHeight="1" thickBot="1" x14ac:dyDescent="0.3">
      <c r="A203" s="8" t="s">
        <v>1</v>
      </c>
      <c r="B203" s="8" t="s">
        <v>1</v>
      </c>
      <c r="C203" s="5"/>
      <c r="D203" s="5"/>
      <c r="E203" s="5"/>
      <c r="F203" s="5"/>
      <c r="G203" s="5"/>
      <c r="H203" s="12">
        <f t="shared" si="3"/>
        <v>0</v>
      </c>
      <c r="I203" s="5" t="s">
        <v>1</v>
      </c>
      <c r="J203" s="8" t="s">
        <v>1</v>
      </c>
    </row>
    <row r="204" spans="1:10" ht="20.100000000000001" customHeight="1" thickBot="1" x14ac:dyDescent="0.3">
      <c r="A204" s="8" t="s">
        <v>1</v>
      </c>
      <c r="B204" s="8" t="s">
        <v>1</v>
      </c>
      <c r="C204" s="5"/>
      <c r="D204" s="5"/>
      <c r="E204" s="5"/>
      <c r="F204" s="5"/>
      <c r="G204" s="5"/>
      <c r="H204" s="12">
        <f t="shared" si="3"/>
        <v>0</v>
      </c>
      <c r="I204" s="5" t="s">
        <v>1</v>
      </c>
      <c r="J204" s="8" t="s">
        <v>1</v>
      </c>
    </row>
    <row r="205" spans="1:10" ht="20.100000000000001" customHeight="1" thickBot="1" x14ac:dyDescent="0.3">
      <c r="A205" s="8" t="s">
        <v>1</v>
      </c>
      <c r="B205" s="8" t="s">
        <v>1</v>
      </c>
      <c r="C205" s="5"/>
      <c r="D205" s="5"/>
      <c r="E205" s="5"/>
      <c r="F205" s="5"/>
      <c r="G205" s="5"/>
      <c r="H205" s="12">
        <f t="shared" si="3"/>
        <v>0</v>
      </c>
      <c r="I205" s="5" t="s">
        <v>1</v>
      </c>
      <c r="J205" s="8" t="s">
        <v>1</v>
      </c>
    </row>
    <row r="206" spans="1:10" ht="20.100000000000001" customHeight="1" thickBot="1" x14ac:dyDescent="0.3">
      <c r="A206" s="8" t="s">
        <v>1</v>
      </c>
      <c r="B206" s="8" t="s">
        <v>1</v>
      </c>
      <c r="C206" s="5"/>
      <c r="D206" s="5"/>
      <c r="E206" s="5"/>
      <c r="F206" s="5"/>
      <c r="G206" s="5"/>
      <c r="H206" s="12">
        <f t="shared" si="3"/>
        <v>0</v>
      </c>
      <c r="I206" s="5" t="s">
        <v>1</v>
      </c>
      <c r="J206" s="8" t="s">
        <v>1</v>
      </c>
    </row>
    <row r="207" spans="1:10" ht="20.100000000000001" customHeight="1" thickBot="1" x14ac:dyDescent="0.3">
      <c r="A207" s="8" t="s">
        <v>1</v>
      </c>
      <c r="B207" s="8" t="s">
        <v>1</v>
      </c>
      <c r="C207" s="5"/>
      <c r="D207" s="5"/>
      <c r="E207" s="5"/>
      <c r="F207" s="5"/>
      <c r="G207" s="5"/>
      <c r="H207" s="12">
        <f t="shared" si="3"/>
        <v>0</v>
      </c>
      <c r="I207" s="5" t="s">
        <v>1</v>
      </c>
      <c r="J207" s="8" t="s">
        <v>1</v>
      </c>
    </row>
    <row r="208" spans="1:10" ht="20.100000000000001" customHeight="1" thickBot="1" x14ac:dyDescent="0.3">
      <c r="A208" s="8" t="s">
        <v>1</v>
      </c>
      <c r="B208" s="8" t="s">
        <v>1</v>
      </c>
      <c r="C208" s="5"/>
      <c r="D208" s="5"/>
      <c r="E208" s="5"/>
      <c r="F208" s="5"/>
      <c r="G208" s="5"/>
      <c r="H208" s="12">
        <f t="shared" si="3"/>
        <v>0</v>
      </c>
      <c r="I208" s="5" t="s">
        <v>1</v>
      </c>
      <c r="J208" s="8" t="s">
        <v>1</v>
      </c>
    </row>
    <row r="209" spans="1:10" ht="20.100000000000001" customHeight="1" thickBot="1" x14ac:dyDescent="0.3">
      <c r="A209" s="8" t="s">
        <v>1</v>
      </c>
      <c r="B209" s="8" t="s">
        <v>1</v>
      </c>
      <c r="C209" s="5"/>
      <c r="D209" s="5"/>
      <c r="E209" s="5"/>
      <c r="F209" s="5"/>
      <c r="G209" s="5"/>
      <c r="H209" s="12">
        <f t="shared" si="3"/>
        <v>0</v>
      </c>
      <c r="I209" s="5" t="s">
        <v>1</v>
      </c>
      <c r="J209" s="8" t="s">
        <v>1</v>
      </c>
    </row>
    <row r="210" spans="1:10" ht="20.100000000000001" customHeight="1" thickBot="1" x14ac:dyDescent="0.3">
      <c r="A210" s="8" t="s">
        <v>1</v>
      </c>
      <c r="B210" s="8" t="s">
        <v>1</v>
      </c>
      <c r="C210" s="5"/>
      <c r="D210" s="5"/>
      <c r="E210" s="5"/>
      <c r="F210" s="5"/>
      <c r="G210" s="5"/>
      <c r="H210" s="12">
        <f t="shared" si="3"/>
        <v>0</v>
      </c>
      <c r="I210" s="5" t="s">
        <v>1</v>
      </c>
      <c r="J210" s="8" t="s">
        <v>1</v>
      </c>
    </row>
    <row r="211" spans="1:10" ht="20.100000000000001" customHeight="1" thickBot="1" x14ac:dyDescent="0.3">
      <c r="A211" s="8" t="s">
        <v>1</v>
      </c>
      <c r="B211" s="8" t="s">
        <v>1</v>
      </c>
      <c r="C211" s="5"/>
      <c r="D211" s="5"/>
      <c r="E211" s="5"/>
      <c r="F211" s="5"/>
      <c r="G211" s="5"/>
      <c r="H211" s="12">
        <f t="shared" si="3"/>
        <v>0</v>
      </c>
      <c r="I211" s="5" t="s">
        <v>1</v>
      </c>
      <c r="J211" s="8" t="s">
        <v>1</v>
      </c>
    </row>
    <row r="212" spans="1:10" ht="20.100000000000001" customHeight="1" thickBot="1" x14ac:dyDescent="0.3">
      <c r="A212" s="8" t="s">
        <v>1</v>
      </c>
      <c r="B212" s="8" t="s">
        <v>1</v>
      </c>
      <c r="C212" s="5"/>
      <c r="D212" s="5"/>
      <c r="E212" s="5"/>
      <c r="F212" s="5"/>
      <c r="G212" s="5"/>
      <c r="H212" s="12">
        <f t="shared" si="3"/>
        <v>0</v>
      </c>
      <c r="I212" s="5" t="s">
        <v>1</v>
      </c>
      <c r="J212" s="8" t="s">
        <v>1</v>
      </c>
    </row>
    <row r="213" spans="1:10" ht="20.100000000000001" customHeight="1" thickBot="1" x14ac:dyDescent="0.3">
      <c r="A213" s="8" t="s">
        <v>1</v>
      </c>
      <c r="B213" s="8" t="s">
        <v>1</v>
      </c>
      <c r="C213" s="5"/>
      <c r="D213" s="5"/>
      <c r="E213" s="5"/>
      <c r="F213" s="5"/>
      <c r="G213" s="5"/>
      <c r="H213" s="12">
        <f t="shared" si="3"/>
        <v>0</v>
      </c>
      <c r="I213" s="5" t="s">
        <v>1</v>
      </c>
      <c r="J213" s="8" t="s">
        <v>1</v>
      </c>
    </row>
    <row r="214" spans="1:10" ht="20.100000000000001" customHeight="1" thickBot="1" x14ac:dyDescent="0.3">
      <c r="A214" s="8" t="s">
        <v>1</v>
      </c>
      <c r="B214" s="8" t="s">
        <v>1</v>
      </c>
      <c r="C214" s="5"/>
      <c r="D214" s="5"/>
      <c r="E214" s="5"/>
      <c r="F214" s="5"/>
      <c r="G214" s="5"/>
      <c r="H214" s="12">
        <f t="shared" si="3"/>
        <v>0</v>
      </c>
      <c r="I214" s="5" t="s">
        <v>1</v>
      </c>
      <c r="J214" s="8" t="s">
        <v>1</v>
      </c>
    </row>
    <row r="215" spans="1:10" ht="20.100000000000001" customHeight="1" thickBot="1" x14ac:dyDescent="0.3">
      <c r="A215" s="8" t="s">
        <v>1</v>
      </c>
      <c r="B215" s="8" t="s">
        <v>1</v>
      </c>
      <c r="C215" s="5"/>
      <c r="D215" s="5"/>
      <c r="E215" s="5"/>
      <c r="F215" s="5"/>
      <c r="G215" s="5"/>
      <c r="H215" s="12">
        <f t="shared" si="3"/>
        <v>0</v>
      </c>
      <c r="I215" s="5" t="s">
        <v>1</v>
      </c>
      <c r="J215" s="8" t="s">
        <v>1</v>
      </c>
    </row>
    <row r="216" spans="1:10" ht="20.100000000000001" customHeight="1" thickBot="1" x14ac:dyDescent="0.3">
      <c r="A216" s="8" t="s">
        <v>1</v>
      </c>
      <c r="B216" s="8" t="s">
        <v>1</v>
      </c>
      <c r="C216" s="5"/>
      <c r="D216" s="5"/>
      <c r="E216" s="5"/>
      <c r="F216" s="5"/>
      <c r="G216" s="5"/>
      <c r="H216" s="12">
        <f t="shared" si="3"/>
        <v>0</v>
      </c>
      <c r="I216" s="5" t="s">
        <v>1</v>
      </c>
      <c r="J216" s="8" t="s">
        <v>1</v>
      </c>
    </row>
    <row r="217" spans="1:10" ht="20.100000000000001" customHeight="1" thickBot="1" x14ac:dyDescent="0.3">
      <c r="A217" s="8" t="s">
        <v>1</v>
      </c>
      <c r="B217" s="8" t="s">
        <v>1</v>
      </c>
      <c r="C217" s="5"/>
      <c r="D217" s="5"/>
      <c r="E217" s="5"/>
      <c r="F217" s="5"/>
      <c r="G217" s="5"/>
      <c r="H217" s="12">
        <f t="shared" si="3"/>
        <v>0</v>
      </c>
      <c r="I217" s="5" t="s">
        <v>1</v>
      </c>
      <c r="J217" s="8" t="s">
        <v>1</v>
      </c>
    </row>
    <row r="218" spans="1:10" ht="20.100000000000001" customHeight="1" thickBot="1" x14ac:dyDescent="0.3">
      <c r="A218" s="8" t="s">
        <v>1</v>
      </c>
      <c r="B218" s="8" t="s">
        <v>1</v>
      </c>
      <c r="C218" s="5"/>
      <c r="D218" s="5"/>
      <c r="E218" s="5"/>
      <c r="F218" s="5"/>
      <c r="G218" s="5"/>
      <c r="H218" s="12">
        <f t="shared" si="3"/>
        <v>0</v>
      </c>
      <c r="I218" s="5" t="s">
        <v>1</v>
      </c>
      <c r="J218" s="8" t="s">
        <v>1</v>
      </c>
    </row>
    <row r="219" spans="1:10" ht="20.100000000000001" customHeight="1" thickBot="1" x14ac:dyDescent="0.3">
      <c r="A219" s="8" t="s">
        <v>1</v>
      </c>
      <c r="B219" s="8" t="s">
        <v>1</v>
      </c>
      <c r="C219" s="5"/>
      <c r="D219" s="5"/>
      <c r="E219" s="5"/>
      <c r="F219" s="5"/>
      <c r="G219" s="5"/>
      <c r="H219" s="12">
        <f t="shared" si="3"/>
        <v>0</v>
      </c>
      <c r="I219" s="5" t="s">
        <v>1</v>
      </c>
      <c r="J219" s="8" t="s">
        <v>1</v>
      </c>
    </row>
    <row r="220" spans="1:10" ht="20.100000000000001" customHeight="1" thickBot="1" x14ac:dyDescent="0.3">
      <c r="A220" s="8" t="s">
        <v>1</v>
      </c>
      <c r="B220" s="8" t="s">
        <v>1</v>
      </c>
      <c r="C220" s="5"/>
      <c r="D220" s="5"/>
      <c r="E220" s="5"/>
      <c r="F220" s="5"/>
      <c r="G220" s="5"/>
      <c r="H220" s="12">
        <f t="shared" si="3"/>
        <v>0</v>
      </c>
      <c r="I220" s="5" t="s">
        <v>1</v>
      </c>
      <c r="J220" s="8" t="s">
        <v>1</v>
      </c>
    </row>
    <row r="221" spans="1:10" ht="20.100000000000001" customHeight="1" thickBot="1" x14ac:dyDescent="0.3">
      <c r="A221" s="8" t="s">
        <v>1</v>
      </c>
      <c r="B221" s="8" t="s">
        <v>1</v>
      </c>
      <c r="C221" s="5"/>
      <c r="D221" s="5"/>
      <c r="E221" s="5"/>
      <c r="F221" s="5"/>
      <c r="G221" s="5"/>
      <c r="H221" s="12">
        <f t="shared" si="3"/>
        <v>0</v>
      </c>
      <c r="I221" s="5" t="s">
        <v>1</v>
      </c>
      <c r="J221" s="8" t="s">
        <v>1</v>
      </c>
    </row>
    <row r="222" spans="1:10" ht="20.100000000000001" customHeight="1" thickBot="1" x14ac:dyDescent="0.3">
      <c r="A222" s="8" t="s">
        <v>1</v>
      </c>
      <c r="B222" s="8" t="s">
        <v>1</v>
      </c>
      <c r="C222" s="5"/>
      <c r="D222" s="5"/>
      <c r="E222" s="5"/>
      <c r="F222" s="5"/>
      <c r="G222" s="5"/>
      <c r="H222" s="12">
        <f t="shared" si="3"/>
        <v>0</v>
      </c>
      <c r="I222" s="5" t="s">
        <v>1</v>
      </c>
      <c r="J222" s="8" t="s">
        <v>1</v>
      </c>
    </row>
    <row r="223" spans="1:10" ht="20.100000000000001" customHeight="1" thickBot="1" x14ac:dyDescent="0.3">
      <c r="A223" s="8" t="s">
        <v>1</v>
      </c>
      <c r="B223" s="8" t="s">
        <v>1</v>
      </c>
      <c r="C223" s="5"/>
      <c r="D223" s="5"/>
      <c r="E223" s="5"/>
      <c r="F223" s="5"/>
      <c r="G223" s="5"/>
      <c r="H223" s="12">
        <f t="shared" si="3"/>
        <v>0</v>
      </c>
      <c r="I223" s="5" t="s">
        <v>1</v>
      </c>
      <c r="J223" s="8" t="s">
        <v>1</v>
      </c>
    </row>
    <row r="224" spans="1:10" ht="20.100000000000001" customHeight="1" thickBot="1" x14ac:dyDescent="0.3">
      <c r="A224" s="8" t="s">
        <v>1</v>
      </c>
      <c r="B224" s="8" t="s">
        <v>1</v>
      </c>
      <c r="C224" s="5"/>
      <c r="D224" s="5"/>
      <c r="E224" s="5"/>
      <c r="F224" s="5"/>
      <c r="G224" s="5"/>
      <c r="H224" s="12">
        <f t="shared" si="3"/>
        <v>0</v>
      </c>
      <c r="I224" s="5" t="s">
        <v>1</v>
      </c>
      <c r="J224" s="8" t="s">
        <v>1</v>
      </c>
    </row>
    <row r="225" spans="1:10" ht="20.100000000000001" customHeight="1" thickBot="1" x14ac:dyDescent="0.3">
      <c r="A225" s="8" t="s">
        <v>1</v>
      </c>
      <c r="B225" s="8" t="s">
        <v>1</v>
      </c>
      <c r="C225" s="5"/>
      <c r="D225" s="5"/>
      <c r="E225" s="5"/>
      <c r="F225" s="5"/>
      <c r="G225" s="5"/>
      <c r="H225" s="12">
        <f t="shared" si="3"/>
        <v>0</v>
      </c>
      <c r="I225" s="5" t="s">
        <v>1</v>
      </c>
      <c r="J225" s="8" t="s">
        <v>1</v>
      </c>
    </row>
    <row r="226" spans="1:10" ht="20.100000000000001" customHeight="1" thickBot="1" x14ac:dyDescent="0.3">
      <c r="A226" s="8" t="s">
        <v>1</v>
      </c>
      <c r="B226" s="8" t="s">
        <v>1</v>
      </c>
      <c r="C226" s="5"/>
      <c r="D226" s="5"/>
      <c r="E226" s="5"/>
      <c r="F226" s="5"/>
      <c r="G226" s="5"/>
      <c r="H226" s="12">
        <f t="shared" si="3"/>
        <v>0</v>
      </c>
      <c r="I226" s="5" t="s">
        <v>1</v>
      </c>
      <c r="J226" s="8" t="s">
        <v>1</v>
      </c>
    </row>
    <row r="227" spans="1:10" ht="20.100000000000001" customHeight="1" thickBot="1" x14ac:dyDescent="0.3">
      <c r="A227" s="8" t="s">
        <v>1</v>
      </c>
      <c r="B227" s="8" t="s">
        <v>1</v>
      </c>
      <c r="C227" s="5"/>
      <c r="D227" s="5"/>
      <c r="E227" s="5"/>
      <c r="F227" s="5"/>
      <c r="G227" s="5"/>
      <c r="H227" s="12">
        <f t="shared" si="3"/>
        <v>0</v>
      </c>
      <c r="I227" s="5" t="s">
        <v>1</v>
      </c>
      <c r="J227" s="8" t="s">
        <v>1</v>
      </c>
    </row>
    <row r="228" spans="1:10" ht="20.100000000000001" customHeight="1" thickBot="1" x14ac:dyDescent="0.3">
      <c r="A228" s="8" t="s">
        <v>1</v>
      </c>
      <c r="B228" s="8" t="s">
        <v>1</v>
      </c>
      <c r="C228" s="5"/>
      <c r="D228" s="5"/>
      <c r="E228" s="5"/>
      <c r="F228" s="5"/>
      <c r="G228" s="5"/>
      <c r="H228" s="12">
        <f t="shared" si="3"/>
        <v>0</v>
      </c>
      <c r="I228" s="5" t="s">
        <v>1</v>
      </c>
      <c r="J228" s="8" t="s">
        <v>1</v>
      </c>
    </row>
    <row r="229" spans="1:10" ht="20.100000000000001" customHeight="1" thickBot="1" x14ac:dyDescent="0.3">
      <c r="A229" s="8" t="s">
        <v>1</v>
      </c>
      <c r="B229" s="8" t="s">
        <v>1</v>
      </c>
      <c r="C229" s="5"/>
      <c r="D229" s="5"/>
      <c r="E229" s="5"/>
      <c r="F229" s="5"/>
      <c r="G229" s="5"/>
      <c r="H229" s="12">
        <f t="shared" si="3"/>
        <v>0</v>
      </c>
      <c r="I229" s="5" t="s">
        <v>1</v>
      </c>
      <c r="J229" s="8" t="s">
        <v>1</v>
      </c>
    </row>
    <row r="230" spans="1:10" ht="20.100000000000001" customHeight="1" thickBot="1" x14ac:dyDescent="0.3">
      <c r="A230" s="8" t="s">
        <v>1</v>
      </c>
      <c r="B230" s="8" t="s">
        <v>1</v>
      </c>
      <c r="C230" s="5"/>
      <c r="D230" s="5"/>
      <c r="E230" s="5"/>
      <c r="F230" s="5"/>
      <c r="G230" s="5"/>
      <c r="H230" s="12">
        <f t="shared" si="3"/>
        <v>0</v>
      </c>
      <c r="I230" s="5" t="s">
        <v>1</v>
      </c>
      <c r="J230" s="8" t="s">
        <v>1</v>
      </c>
    </row>
    <row r="231" spans="1:10" ht="20.100000000000001" customHeight="1" thickBot="1" x14ac:dyDescent="0.3">
      <c r="A231" s="8" t="s">
        <v>1</v>
      </c>
      <c r="B231" s="8" t="s">
        <v>1</v>
      </c>
      <c r="C231" s="5"/>
      <c r="D231" s="5"/>
      <c r="E231" s="5"/>
      <c r="F231" s="5"/>
      <c r="G231" s="5"/>
      <c r="H231" s="12">
        <f t="shared" si="3"/>
        <v>0</v>
      </c>
      <c r="I231" s="5" t="s">
        <v>1</v>
      </c>
      <c r="J231" s="8" t="s">
        <v>1</v>
      </c>
    </row>
    <row r="232" spans="1:10" ht="20.100000000000001" customHeight="1" thickBot="1" x14ac:dyDescent="0.3">
      <c r="A232" s="8" t="s">
        <v>1</v>
      </c>
      <c r="B232" s="8" t="s">
        <v>1</v>
      </c>
      <c r="C232" s="5"/>
      <c r="D232" s="5"/>
      <c r="E232" s="5"/>
      <c r="F232" s="5"/>
      <c r="G232" s="5"/>
      <c r="H232" s="12">
        <f t="shared" si="3"/>
        <v>0</v>
      </c>
      <c r="I232" s="5" t="s">
        <v>1</v>
      </c>
      <c r="J232" s="8" t="s">
        <v>1</v>
      </c>
    </row>
    <row r="233" spans="1:10" ht="20.100000000000001" customHeight="1" thickBot="1" x14ac:dyDescent="0.3">
      <c r="A233" s="8" t="s">
        <v>1</v>
      </c>
      <c r="B233" s="8" t="s">
        <v>1</v>
      </c>
      <c r="C233" s="5"/>
      <c r="D233" s="5"/>
      <c r="E233" s="5"/>
      <c r="F233" s="5"/>
      <c r="G233" s="5"/>
      <c r="H233" s="12">
        <f t="shared" si="3"/>
        <v>0</v>
      </c>
      <c r="I233" s="5" t="s">
        <v>1</v>
      </c>
      <c r="J233" s="8" t="s">
        <v>1</v>
      </c>
    </row>
    <row r="234" spans="1:10" ht="20.100000000000001" customHeight="1" thickBot="1" x14ac:dyDescent="0.3">
      <c r="A234" s="8" t="s">
        <v>1</v>
      </c>
      <c r="B234" s="8" t="s">
        <v>1</v>
      </c>
      <c r="C234" s="5"/>
      <c r="D234" s="5"/>
      <c r="E234" s="5"/>
      <c r="F234" s="5"/>
      <c r="G234" s="5"/>
      <c r="H234" s="12">
        <f t="shared" si="3"/>
        <v>0</v>
      </c>
      <c r="I234" s="5" t="s">
        <v>1</v>
      </c>
      <c r="J234" s="8" t="s">
        <v>1</v>
      </c>
    </row>
    <row r="235" spans="1:10" ht="20.100000000000001" customHeight="1" thickBot="1" x14ac:dyDescent="0.3">
      <c r="A235" s="8" t="s">
        <v>1</v>
      </c>
      <c r="B235" s="8" t="s">
        <v>1</v>
      </c>
      <c r="C235" s="5"/>
      <c r="D235" s="5"/>
      <c r="E235" s="5"/>
      <c r="F235" s="5"/>
      <c r="G235" s="5"/>
      <c r="H235" s="12">
        <f t="shared" si="3"/>
        <v>0</v>
      </c>
      <c r="I235" s="5" t="s">
        <v>1</v>
      </c>
      <c r="J235" s="8" t="s">
        <v>1</v>
      </c>
    </row>
    <row r="236" spans="1:10" ht="20.100000000000001" customHeight="1" thickBot="1" x14ac:dyDescent="0.3">
      <c r="A236" s="8" t="s">
        <v>1</v>
      </c>
      <c r="B236" s="8" t="s">
        <v>1</v>
      </c>
      <c r="C236" s="5"/>
      <c r="D236" s="5"/>
      <c r="E236" s="5"/>
      <c r="F236" s="5"/>
      <c r="G236" s="5"/>
      <c r="H236" s="12">
        <f t="shared" si="3"/>
        <v>0</v>
      </c>
      <c r="I236" s="5" t="s">
        <v>1</v>
      </c>
      <c r="J236" s="8" t="s">
        <v>1</v>
      </c>
    </row>
    <row r="237" spans="1:10" ht="20.100000000000001" customHeight="1" thickBot="1" x14ac:dyDescent="0.3">
      <c r="A237" s="8" t="s">
        <v>1</v>
      </c>
      <c r="B237" s="8" t="s">
        <v>1</v>
      </c>
      <c r="C237" s="5"/>
      <c r="D237" s="5"/>
      <c r="E237" s="5"/>
      <c r="F237" s="5"/>
      <c r="G237" s="5"/>
      <c r="H237" s="12">
        <f t="shared" si="3"/>
        <v>0</v>
      </c>
      <c r="I237" s="5" t="s">
        <v>1</v>
      </c>
      <c r="J237" s="8" t="s">
        <v>1</v>
      </c>
    </row>
    <row r="238" spans="1:10" ht="20.100000000000001" customHeight="1" thickBot="1" x14ac:dyDescent="0.3">
      <c r="A238" s="8" t="s">
        <v>1</v>
      </c>
      <c r="B238" s="8" t="s">
        <v>1</v>
      </c>
      <c r="C238" s="5"/>
      <c r="D238" s="5"/>
      <c r="E238" s="5"/>
      <c r="F238" s="5"/>
      <c r="G238" s="5"/>
      <c r="H238" s="12">
        <f t="shared" si="3"/>
        <v>0</v>
      </c>
      <c r="I238" s="5" t="s">
        <v>1</v>
      </c>
      <c r="J238" s="8" t="s">
        <v>1</v>
      </c>
    </row>
    <row r="239" spans="1:10" ht="20.100000000000001" customHeight="1" thickBot="1" x14ac:dyDescent="0.3">
      <c r="A239" s="8" t="s">
        <v>1</v>
      </c>
      <c r="B239" s="8" t="s">
        <v>1</v>
      </c>
      <c r="C239" s="5"/>
      <c r="D239" s="5"/>
      <c r="E239" s="5"/>
      <c r="F239" s="5"/>
      <c r="G239" s="5"/>
      <c r="H239" s="12">
        <f t="shared" si="3"/>
        <v>0</v>
      </c>
      <c r="I239" s="5" t="s">
        <v>1</v>
      </c>
      <c r="J239" s="8" t="s">
        <v>1</v>
      </c>
    </row>
    <row r="240" spans="1:10" ht="20.100000000000001" customHeight="1" thickBot="1" x14ac:dyDescent="0.3">
      <c r="A240" s="8" t="s">
        <v>1</v>
      </c>
      <c r="B240" s="8" t="s">
        <v>1</v>
      </c>
      <c r="C240" s="5"/>
      <c r="D240" s="5"/>
      <c r="E240" s="5"/>
      <c r="F240" s="5"/>
      <c r="G240" s="5"/>
      <c r="H240" s="12">
        <f t="shared" si="3"/>
        <v>0</v>
      </c>
      <c r="I240" s="5" t="s">
        <v>1</v>
      </c>
      <c r="J240" s="8" t="s">
        <v>1</v>
      </c>
    </row>
    <row r="241" spans="1:10" ht="20.100000000000001" customHeight="1" thickBot="1" x14ac:dyDescent="0.3">
      <c r="A241" s="8" t="s">
        <v>1</v>
      </c>
      <c r="B241" s="8" t="s">
        <v>1</v>
      </c>
      <c r="C241" s="5"/>
      <c r="D241" s="5"/>
      <c r="E241" s="5"/>
      <c r="F241" s="5"/>
      <c r="G241" s="5"/>
      <c r="H241" s="12">
        <f t="shared" si="3"/>
        <v>0</v>
      </c>
      <c r="I241" s="5" t="s">
        <v>1</v>
      </c>
      <c r="J241" s="8" t="s">
        <v>1</v>
      </c>
    </row>
    <row r="242" spans="1:10" ht="20.100000000000001" customHeight="1" thickBot="1" x14ac:dyDescent="0.3">
      <c r="A242" s="8" t="s">
        <v>1</v>
      </c>
      <c r="B242" s="8" t="s">
        <v>1</v>
      </c>
      <c r="C242" s="5"/>
      <c r="D242" s="5"/>
      <c r="E242" s="5"/>
      <c r="F242" s="5"/>
      <c r="G242" s="5"/>
      <c r="H242" s="12">
        <f t="shared" si="3"/>
        <v>0</v>
      </c>
      <c r="I242" s="5" t="s">
        <v>1</v>
      </c>
      <c r="J242" s="8" t="s">
        <v>1</v>
      </c>
    </row>
    <row r="243" spans="1:10" ht="20.100000000000001" customHeight="1" thickBot="1" x14ac:dyDescent="0.3">
      <c r="A243" s="8" t="s">
        <v>1</v>
      </c>
      <c r="B243" s="8" t="s">
        <v>1</v>
      </c>
      <c r="C243" s="5"/>
      <c r="D243" s="5"/>
      <c r="E243" s="5"/>
      <c r="F243" s="5"/>
      <c r="G243" s="5"/>
      <c r="H243" s="12">
        <f t="shared" si="3"/>
        <v>0</v>
      </c>
      <c r="I243" s="5" t="s">
        <v>1</v>
      </c>
      <c r="J243" s="8" t="s">
        <v>1</v>
      </c>
    </row>
    <row r="244" spans="1:10" ht="20.100000000000001" customHeight="1" thickBot="1" x14ac:dyDescent="0.3">
      <c r="A244" s="8" t="s">
        <v>1</v>
      </c>
      <c r="B244" s="8" t="s">
        <v>1</v>
      </c>
      <c r="C244" s="5"/>
      <c r="D244" s="5"/>
      <c r="E244" s="5"/>
      <c r="F244" s="5"/>
      <c r="G244" s="5"/>
      <c r="H244" s="12">
        <f t="shared" si="3"/>
        <v>0</v>
      </c>
      <c r="I244" s="5" t="s">
        <v>1</v>
      </c>
      <c r="J244" s="8" t="s">
        <v>1</v>
      </c>
    </row>
    <row r="245" spans="1:10" ht="20.100000000000001" customHeight="1" thickBot="1" x14ac:dyDescent="0.3">
      <c r="A245" s="8" t="s">
        <v>1</v>
      </c>
      <c r="B245" s="8" t="s">
        <v>1</v>
      </c>
      <c r="C245" s="5"/>
      <c r="D245" s="5"/>
      <c r="E245" s="5"/>
      <c r="F245" s="5"/>
      <c r="G245" s="5"/>
      <c r="H245" s="12">
        <f t="shared" si="3"/>
        <v>0</v>
      </c>
      <c r="I245" s="5" t="s">
        <v>1</v>
      </c>
      <c r="J245" s="8" t="s">
        <v>1</v>
      </c>
    </row>
    <row r="246" spans="1:10" ht="20.100000000000001" customHeight="1" thickBot="1" x14ac:dyDescent="0.3">
      <c r="A246" s="8" t="s">
        <v>1</v>
      </c>
      <c r="B246" s="8" t="s">
        <v>1</v>
      </c>
      <c r="C246" s="5"/>
      <c r="D246" s="5"/>
      <c r="E246" s="5"/>
      <c r="F246" s="5"/>
      <c r="G246" s="5"/>
      <c r="H246" s="12">
        <f t="shared" si="3"/>
        <v>0</v>
      </c>
      <c r="I246" s="5" t="s">
        <v>1</v>
      </c>
      <c r="J246" s="8" t="s">
        <v>1</v>
      </c>
    </row>
    <row r="247" spans="1:10" ht="20.100000000000001" customHeight="1" thickBot="1" x14ac:dyDescent="0.3">
      <c r="A247" s="8" t="s">
        <v>1</v>
      </c>
      <c r="B247" s="8" t="s">
        <v>1</v>
      </c>
      <c r="C247" s="5"/>
      <c r="D247" s="5"/>
      <c r="E247" s="5"/>
      <c r="F247" s="5"/>
      <c r="G247" s="5"/>
      <c r="H247" s="12">
        <f t="shared" si="3"/>
        <v>0</v>
      </c>
      <c r="I247" s="5" t="s">
        <v>1</v>
      </c>
      <c r="J247" s="8" t="s">
        <v>1</v>
      </c>
    </row>
    <row r="248" spans="1:10" ht="20.100000000000001" customHeight="1" thickBot="1" x14ac:dyDescent="0.3">
      <c r="A248" s="8" t="s">
        <v>1</v>
      </c>
      <c r="B248" s="8" t="s">
        <v>1</v>
      </c>
      <c r="C248" s="5"/>
      <c r="D248" s="5"/>
      <c r="E248" s="5"/>
      <c r="F248" s="5"/>
      <c r="G248" s="5"/>
      <c r="H248" s="12">
        <f t="shared" si="3"/>
        <v>0</v>
      </c>
      <c r="I248" s="5" t="s">
        <v>1</v>
      </c>
      <c r="J248" s="8" t="s">
        <v>1</v>
      </c>
    </row>
    <row r="249" spans="1:10" ht="20.100000000000001" customHeight="1" thickBot="1" x14ac:dyDescent="0.3">
      <c r="A249" s="8" t="s">
        <v>1</v>
      </c>
      <c r="B249" s="8" t="s">
        <v>1</v>
      </c>
      <c r="C249" s="5"/>
      <c r="D249" s="5"/>
      <c r="E249" s="5"/>
      <c r="F249" s="5"/>
      <c r="G249" s="5"/>
      <c r="H249" s="12">
        <f t="shared" si="3"/>
        <v>0</v>
      </c>
      <c r="I249" s="5" t="s">
        <v>1</v>
      </c>
      <c r="J249" s="8" t="s">
        <v>1</v>
      </c>
    </row>
    <row r="250" spans="1:10" ht="20.100000000000001" customHeight="1" thickBot="1" x14ac:dyDescent="0.3">
      <c r="A250" s="8" t="s">
        <v>1</v>
      </c>
      <c r="B250" s="8" t="s">
        <v>1</v>
      </c>
      <c r="C250" s="5"/>
      <c r="D250" s="5"/>
      <c r="E250" s="5"/>
      <c r="F250" s="5"/>
      <c r="G250" s="5"/>
      <c r="H250" s="12">
        <f t="shared" si="3"/>
        <v>0</v>
      </c>
      <c r="I250" s="5" t="s">
        <v>1</v>
      </c>
      <c r="J250" s="8" t="s">
        <v>1</v>
      </c>
    </row>
    <row r="251" spans="1:10" ht="20.100000000000001" customHeight="1" thickBot="1" x14ac:dyDescent="0.3">
      <c r="A251" s="8" t="s">
        <v>1</v>
      </c>
      <c r="B251" s="8" t="s">
        <v>1</v>
      </c>
      <c r="C251" s="5"/>
      <c r="D251" s="5"/>
      <c r="E251" s="5"/>
      <c r="F251" s="5"/>
      <c r="G251" s="5"/>
      <c r="H251" s="12">
        <f t="shared" si="3"/>
        <v>0</v>
      </c>
      <c r="I251" s="5" t="s">
        <v>1</v>
      </c>
      <c r="J251" s="8" t="s">
        <v>1</v>
      </c>
    </row>
    <row r="252" spans="1:10" ht="20.100000000000001" customHeight="1" thickBot="1" x14ac:dyDescent="0.3">
      <c r="A252" s="8" t="s">
        <v>1</v>
      </c>
      <c r="B252" s="8" t="s">
        <v>1</v>
      </c>
      <c r="C252" s="5"/>
      <c r="D252" s="5"/>
      <c r="E252" s="5"/>
      <c r="F252" s="5"/>
      <c r="G252" s="5"/>
      <c r="H252" s="12">
        <f t="shared" si="3"/>
        <v>0</v>
      </c>
      <c r="I252" s="5" t="s">
        <v>1</v>
      </c>
      <c r="J252" s="8" t="s">
        <v>1</v>
      </c>
    </row>
    <row r="253" spans="1:10" ht="20.100000000000001" customHeight="1" thickBot="1" x14ac:dyDescent="0.3">
      <c r="A253" s="8" t="s">
        <v>1</v>
      </c>
      <c r="B253" s="8" t="s">
        <v>1</v>
      </c>
      <c r="C253" s="5"/>
      <c r="D253" s="5"/>
      <c r="E253" s="5"/>
      <c r="F253" s="5"/>
      <c r="G253" s="5"/>
      <c r="H253" s="12">
        <f t="shared" si="3"/>
        <v>0</v>
      </c>
      <c r="I253" s="5" t="s">
        <v>1</v>
      </c>
      <c r="J253" s="8" t="s">
        <v>1</v>
      </c>
    </row>
    <row r="254" spans="1:10" ht="20.100000000000001" customHeight="1" thickBot="1" x14ac:dyDescent="0.3">
      <c r="A254" s="8" t="s">
        <v>1</v>
      </c>
      <c r="B254" s="8" t="s">
        <v>1</v>
      </c>
      <c r="C254" s="5"/>
      <c r="D254" s="5"/>
      <c r="E254" s="5"/>
      <c r="F254" s="5"/>
      <c r="G254" s="5"/>
      <c r="H254" s="12">
        <f t="shared" si="3"/>
        <v>0</v>
      </c>
      <c r="I254" s="5" t="s">
        <v>1</v>
      </c>
      <c r="J254" s="8" t="s">
        <v>1</v>
      </c>
    </row>
    <row r="255" spans="1:10" ht="20.100000000000001" customHeight="1" thickBot="1" x14ac:dyDescent="0.3">
      <c r="A255" s="8" t="s">
        <v>1</v>
      </c>
      <c r="B255" s="8" t="s">
        <v>1</v>
      </c>
      <c r="C255" s="5"/>
      <c r="D255" s="5"/>
      <c r="E255" s="5"/>
      <c r="F255" s="5"/>
      <c r="G255" s="5"/>
      <c r="H255" s="12">
        <f t="shared" si="3"/>
        <v>0</v>
      </c>
      <c r="I255" s="5" t="s">
        <v>1</v>
      </c>
      <c r="J255" s="8" t="s">
        <v>1</v>
      </c>
    </row>
    <row r="256" spans="1:10" ht="20.100000000000001" customHeight="1" thickBot="1" x14ac:dyDescent="0.3">
      <c r="A256" s="8" t="s">
        <v>1</v>
      </c>
      <c r="B256" s="8" t="s">
        <v>1</v>
      </c>
      <c r="C256" s="5"/>
      <c r="D256" s="5"/>
      <c r="E256" s="5"/>
      <c r="F256" s="5"/>
      <c r="G256" s="5"/>
      <c r="H256" s="12">
        <f t="shared" si="3"/>
        <v>0</v>
      </c>
      <c r="I256" s="5" t="s">
        <v>1</v>
      </c>
      <c r="J256" s="8" t="s">
        <v>1</v>
      </c>
    </row>
    <row r="257" spans="1:10" ht="20.100000000000001" customHeight="1" thickBot="1" x14ac:dyDescent="0.3">
      <c r="A257" s="8" t="s">
        <v>1</v>
      </c>
      <c r="B257" s="8" t="s">
        <v>1</v>
      </c>
      <c r="C257" s="5"/>
      <c r="D257" s="5"/>
      <c r="E257" s="5"/>
      <c r="F257" s="5"/>
      <c r="G257" s="5"/>
      <c r="H257" s="12">
        <f t="shared" si="3"/>
        <v>0</v>
      </c>
      <c r="I257" s="5" t="s">
        <v>1</v>
      </c>
      <c r="J257" s="8" t="s">
        <v>1</v>
      </c>
    </row>
    <row r="258" spans="1:10" ht="20.100000000000001" customHeight="1" thickBot="1" x14ac:dyDescent="0.3">
      <c r="A258" s="8" t="s">
        <v>1</v>
      </c>
      <c r="B258" s="8" t="s">
        <v>1</v>
      </c>
      <c r="C258" s="5"/>
      <c r="D258" s="5"/>
      <c r="E258" s="5"/>
      <c r="F258" s="5"/>
      <c r="G258" s="5"/>
      <c r="H258" s="12">
        <f t="shared" si="3"/>
        <v>0</v>
      </c>
      <c r="I258" s="5" t="s">
        <v>1</v>
      </c>
      <c r="J258" s="8" t="s">
        <v>1</v>
      </c>
    </row>
    <row r="259" spans="1:10" ht="20.100000000000001" customHeight="1" thickBot="1" x14ac:dyDescent="0.3">
      <c r="A259" s="8" t="s">
        <v>1</v>
      </c>
      <c r="B259" s="8" t="s">
        <v>1</v>
      </c>
      <c r="C259" s="5"/>
      <c r="D259" s="5"/>
      <c r="E259" s="5"/>
      <c r="F259" s="5"/>
      <c r="G259" s="5"/>
      <c r="H259" s="12">
        <f t="shared" si="3"/>
        <v>0</v>
      </c>
      <c r="I259" s="5" t="s">
        <v>1</v>
      </c>
      <c r="J259" s="8" t="s">
        <v>1</v>
      </c>
    </row>
    <row r="260" spans="1:10" ht="20.100000000000001" customHeight="1" thickBot="1" x14ac:dyDescent="0.3">
      <c r="A260" s="8" t="s">
        <v>1</v>
      </c>
      <c r="B260" s="8" t="s">
        <v>1</v>
      </c>
      <c r="C260" s="5"/>
      <c r="D260" s="5"/>
      <c r="E260" s="5"/>
      <c r="F260" s="5"/>
      <c r="G260" s="5"/>
      <c r="H260" s="12">
        <f t="shared" si="3"/>
        <v>0</v>
      </c>
      <c r="I260" s="5" t="s">
        <v>1</v>
      </c>
      <c r="J260" s="8" t="s">
        <v>1</v>
      </c>
    </row>
    <row r="261" spans="1:10" ht="20.100000000000001" customHeight="1" thickBot="1" x14ac:dyDescent="0.3">
      <c r="A261" s="8" t="s">
        <v>1</v>
      </c>
      <c r="B261" s="8" t="s">
        <v>1</v>
      </c>
      <c r="C261" s="5"/>
      <c r="D261" s="5"/>
      <c r="E261" s="5"/>
      <c r="F261" s="5"/>
      <c r="G261" s="5"/>
      <c r="H261" s="12">
        <f t="shared" si="3"/>
        <v>0</v>
      </c>
      <c r="I261" s="5" t="s">
        <v>1</v>
      </c>
      <c r="J261" s="8" t="s">
        <v>1</v>
      </c>
    </row>
    <row r="262" spans="1:10" ht="20.100000000000001" customHeight="1" thickBot="1" x14ac:dyDescent="0.3">
      <c r="A262" s="8" t="s">
        <v>1</v>
      </c>
      <c r="B262" s="8" t="s">
        <v>1</v>
      </c>
      <c r="C262" s="5"/>
      <c r="D262" s="5"/>
      <c r="E262" s="5"/>
      <c r="F262" s="5"/>
      <c r="G262" s="5"/>
      <c r="H262" s="12">
        <f t="shared" si="3"/>
        <v>0</v>
      </c>
      <c r="I262" s="5" t="s">
        <v>1</v>
      </c>
      <c r="J262" s="8" t="s">
        <v>1</v>
      </c>
    </row>
    <row r="263" spans="1:10" ht="20.100000000000001" customHeight="1" thickBot="1" x14ac:dyDescent="0.3">
      <c r="A263" s="8" t="s">
        <v>1</v>
      </c>
      <c r="B263" s="8" t="s">
        <v>1</v>
      </c>
      <c r="C263" s="5"/>
      <c r="D263" s="5"/>
      <c r="E263" s="5"/>
      <c r="F263" s="5"/>
      <c r="G263" s="5"/>
      <c r="H263" s="12">
        <f t="shared" si="3"/>
        <v>0</v>
      </c>
      <c r="I263" s="5" t="s">
        <v>1</v>
      </c>
      <c r="J263" s="8" t="s">
        <v>1</v>
      </c>
    </row>
    <row r="264" spans="1:10" ht="20.100000000000001" customHeight="1" thickBot="1" x14ac:dyDescent="0.3">
      <c r="A264" s="8" t="s">
        <v>1</v>
      </c>
      <c r="B264" s="8" t="s">
        <v>1</v>
      </c>
      <c r="C264" s="5"/>
      <c r="D264" s="5"/>
      <c r="E264" s="5"/>
      <c r="F264" s="5"/>
      <c r="G264" s="5"/>
      <c r="H264" s="12">
        <f t="shared" ref="H264:H327" si="4">ROUND(SUM(C264,(-D264),(-E264),F264,(-G264)),2)</f>
        <v>0</v>
      </c>
      <c r="I264" s="5" t="s">
        <v>1</v>
      </c>
      <c r="J264" s="8" t="s">
        <v>1</v>
      </c>
    </row>
    <row r="265" spans="1:10" ht="20.100000000000001" customHeight="1" thickBot="1" x14ac:dyDescent="0.3">
      <c r="A265" s="8" t="s">
        <v>1</v>
      </c>
      <c r="B265" s="8" t="s">
        <v>1</v>
      </c>
      <c r="C265" s="5"/>
      <c r="D265" s="5"/>
      <c r="E265" s="5"/>
      <c r="F265" s="5"/>
      <c r="G265" s="5"/>
      <c r="H265" s="12">
        <f t="shared" si="4"/>
        <v>0</v>
      </c>
      <c r="I265" s="5" t="s">
        <v>1</v>
      </c>
      <c r="J265" s="8" t="s">
        <v>1</v>
      </c>
    </row>
    <row r="266" spans="1:10" ht="20.100000000000001" customHeight="1" thickBot="1" x14ac:dyDescent="0.3">
      <c r="A266" s="8" t="s">
        <v>1</v>
      </c>
      <c r="B266" s="8" t="s">
        <v>1</v>
      </c>
      <c r="C266" s="5"/>
      <c r="D266" s="5"/>
      <c r="E266" s="5"/>
      <c r="F266" s="5"/>
      <c r="G266" s="5"/>
      <c r="H266" s="12">
        <f t="shared" si="4"/>
        <v>0</v>
      </c>
      <c r="I266" s="5" t="s">
        <v>1</v>
      </c>
      <c r="J266" s="8" t="s">
        <v>1</v>
      </c>
    </row>
    <row r="267" spans="1:10" ht="20.100000000000001" customHeight="1" thickBot="1" x14ac:dyDescent="0.3">
      <c r="A267" s="8" t="s">
        <v>1</v>
      </c>
      <c r="B267" s="8" t="s">
        <v>1</v>
      </c>
      <c r="C267" s="5"/>
      <c r="D267" s="5"/>
      <c r="E267" s="5"/>
      <c r="F267" s="5"/>
      <c r="G267" s="5"/>
      <c r="H267" s="12">
        <f t="shared" si="4"/>
        <v>0</v>
      </c>
      <c r="I267" s="5" t="s">
        <v>1</v>
      </c>
      <c r="J267" s="8" t="s">
        <v>1</v>
      </c>
    </row>
    <row r="268" spans="1:10" ht="20.100000000000001" customHeight="1" thickBot="1" x14ac:dyDescent="0.3">
      <c r="A268" s="8" t="s">
        <v>1</v>
      </c>
      <c r="B268" s="8" t="s">
        <v>1</v>
      </c>
      <c r="C268" s="5"/>
      <c r="D268" s="5"/>
      <c r="E268" s="5"/>
      <c r="F268" s="5"/>
      <c r="G268" s="5"/>
      <c r="H268" s="12">
        <f t="shared" si="4"/>
        <v>0</v>
      </c>
      <c r="I268" s="5" t="s">
        <v>1</v>
      </c>
      <c r="J268" s="8" t="s">
        <v>1</v>
      </c>
    </row>
    <row r="269" spans="1:10" ht="20.100000000000001" customHeight="1" thickBot="1" x14ac:dyDescent="0.3">
      <c r="A269" s="8" t="s">
        <v>1</v>
      </c>
      <c r="B269" s="8" t="s">
        <v>1</v>
      </c>
      <c r="C269" s="5"/>
      <c r="D269" s="5"/>
      <c r="E269" s="5"/>
      <c r="F269" s="5"/>
      <c r="G269" s="5"/>
      <c r="H269" s="12">
        <f t="shared" si="4"/>
        <v>0</v>
      </c>
      <c r="I269" s="5" t="s">
        <v>1</v>
      </c>
      <c r="J269" s="8" t="s">
        <v>1</v>
      </c>
    </row>
    <row r="270" spans="1:10" ht="20.100000000000001" customHeight="1" thickBot="1" x14ac:dyDescent="0.3">
      <c r="A270" s="8" t="s">
        <v>1</v>
      </c>
      <c r="B270" s="8" t="s">
        <v>1</v>
      </c>
      <c r="C270" s="5"/>
      <c r="D270" s="5"/>
      <c r="E270" s="5"/>
      <c r="F270" s="5"/>
      <c r="G270" s="5"/>
      <c r="H270" s="12">
        <f t="shared" si="4"/>
        <v>0</v>
      </c>
      <c r="I270" s="5" t="s">
        <v>1</v>
      </c>
      <c r="J270" s="8" t="s">
        <v>1</v>
      </c>
    </row>
    <row r="271" spans="1:10" ht="20.100000000000001" customHeight="1" thickBot="1" x14ac:dyDescent="0.3">
      <c r="A271" s="8" t="s">
        <v>1</v>
      </c>
      <c r="B271" s="8" t="s">
        <v>1</v>
      </c>
      <c r="C271" s="5"/>
      <c r="D271" s="5"/>
      <c r="E271" s="5"/>
      <c r="F271" s="5"/>
      <c r="G271" s="5"/>
      <c r="H271" s="12">
        <f t="shared" si="4"/>
        <v>0</v>
      </c>
      <c r="I271" s="5" t="s">
        <v>1</v>
      </c>
      <c r="J271" s="8" t="s">
        <v>1</v>
      </c>
    </row>
    <row r="272" spans="1:10" ht="20.100000000000001" customHeight="1" thickBot="1" x14ac:dyDescent="0.3">
      <c r="A272" s="8" t="s">
        <v>1</v>
      </c>
      <c r="B272" s="8" t="s">
        <v>1</v>
      </c>
      <c r="C272" s="5"/>
      <c r="D272" s="5"/>
      <c r="E272" s="5"/>
      <c r="F272" s="5"/>
      <c r="G272" s="5"/>
      <c r="H272" s="12">
        <f t="shared" si="4"/>
        <v>0</v>
      </c>
      <c r="I272" s="5" t="s">
        <v>1</v>
      </c>
      <c r="J272" s="8" t="s">
        <v>1</v>
      </c>
    </row>
    <row r="273" spans="1:10" ht="20.100000000000001" customHeight="1" thickBot="1" x14ac:dyDescent="0.3">
      <c r="A273" s="8" t="s">
        <v>1</v>
      </c>
      <c r="B273" s="8" t="s">
        <v>1</v>
      </c>
      <c r="C273" s="5"/>
      <c r="D273" s="5"/>
      <c r="E273" s="5"/>
      <c r="F273" s="5"/>
      <c r="G273" s="5"/>
      <c r="H273" s="12">
        <f t="shared" si="4"/>
        <v>0</v>
      </c>
      <c r="I273" s="5" t="s">
        <v>1</v>
      </c>
      <c r="J273" s="8" t="s">
        <v>1</v>
      </c>
    </row>
    <row r="274" spans="1:10" ht="20.100000000000001" customHeight="1" thickBot="1" x14ac:dyDescent="0.3">
      <c r="A274" s="8" t="s">
        <v>1</v>
      </c>
      <c r="B274" s="8" t="s">
        <v>1</v>
      </c>
      <c r="C274" s="5"/>
      <c r="D274" s="5"/>
      <c r="E274" s="5"/>
      <c r="F274" s="5"/>
      <c r="G274" s="5"/>
      <c r="H274" s="12">
        <f t="shared" si="4"/>
        <v>0</v>
      </c>
      <c r="I274" s="5" t="s">
        <v>1</v>
      </c>
      <c r="J274" s="8" t="s">
        <v>1</v>
      </c>
    </row>
    <row r="275" spans="1:10" ht="20.100000000000001" customHeight="1" thickBot="1" x14ac:dyDescent="0.3">
      <c r="A275" s="8" t="s">
        <v>1</v>
      </c>
      <c r="B275" s="8" t="s">
        <v>1</v>
      </c>
      <c r="C275" s="5"/>
      <c r="D275" s="5"/>
      <c r="E275" s="5"/>
      <c r="F275" s="5"/>
      <c r="G275" s="5"/>
      <c r="H275" s="12">
        <f t="shared" si="4"/>
        <v>0</v>
      </c>
      <c r="I275" s="5" t="s">
        <v>1</v>
      </c>
      <c r="J275" s="8" t="s">
        <v>1</v>
      </c>
    </row>
    <row r="276" spans="1:10" ht="20.100000000000001" customHeight="1" thickBot="1" x14ac:dyDescent="0.3">
      <c r="A276" s="8" t="s">
        <v>1</v>
      </c>
      <c r="B276" s="8" t="s">
        <v>1</v>
      </c>
      <c r="C276" s="5"/>
      <c r="D276" s="5"/>
      <c r="E276" s="5"/>
      <c r="F276" s="5"/>
      <c r="G276" s="5"/>
      <c r="H276" s="12">
        <f t="shared" si="4"/>
        <v>0</v>
      </c>
      <c r="I276" s="5" t="s">
        <v>1</v>
      </c>
      <c r="J276" s="8" t="s">
        <v>1</v>
      </c>
    </row>
    <row r="277" spans="1:10" ht="20.100000000000001" customHeight="1" thickBot="1" x14ac:dyDescent="0.3">
      <c r="A277" s="8" t="s">
        <v>1</v>
      </c>
      <c r="B277" s="8" t="s">
        <v>1</v>
      </c>
      <c r="C277" s="5"/>
      <c r="D277" s="5"/>
      <c r="E277" s="5"/>
      <c r="F277" s="5"/>
      <c r="G277" s="5"/>
      <c r="H277" s="12">
        <f t="shared" si="4"/>
        <v>0</v>
      </c>
      <c r="I277" s="5" t="s">
        <v>1</v>
      </c>
      <c r="J277" s="8" t="s">
        <v>1</v>
      </c>
    </row>
    <row r="278" spans="1:10" ht="20.100000000000001" customHeight="1" thickBot="1" x14ac:dyDescent="0.3">
      <c r="A278" s="8" t="s">
        <v>1</v>
      </c>
      <c r="B278" s="8" t="s">
        <v>1</v>
      </c>
      <c r="C278" s="5"/>
      <c r="D278" s="5"/>
      <c r="E278" s="5"/>
      <c r="F278" s="5"/>
      <c r="G278" s="5"/>
      <c r="H278" s="12">
        <f t="shared" si="4"/>
        <v>0</v>
      </c>
      <c r="I278" s="5" t="s">
        <v>1</v>
      </c>
      <c r="J278" s="8" t="s">
        <v>1</v>
      </c>
    </row>
    <row r="279" spans="1:10" ht="20.100000000000001" customHeight="1" thickBot="1" x14ac:dyDescent="0.3">
      <c r="A279" s="8" t="s">
        <v>1</v>
      </c>
      <c r="B279" s="8" t="s">
        <v>1</v>
      </c>
      <c r="C279" s="5"/>
      <c r="D279" s="5"/>
      <c r="E279" s="5"/>
      <c r="F279" s="5"/>
      <c r="G279" s="5"/>
      <c r="H279" s="12">
        <f t="shared" si="4"/>
        <v>0</v>
      </c>
      <c r="I279" s="5" t="s">
        <v>1</v>
      </c>
      <c r="J279" s="8" t="s">
        <v>1</v>
      </c>
    </row>
    <row r="280" spans="1:10" ht="20.100000000000001" customHeight="1" thickBot="1" x14ac:dyDescent="0.3">
      <c r="A280" s="8" t="s">
        <v>1</v>
      </c>
      <c r="B280" s="8" t="s">
        <v>1</v>
      </c>
      <c r="C280" s="5"/>
      <c r="D280" s="5"/>
      <c r="E280" s="5"/>
      <c r="F280" s="5"/>
      <c r="G280" s="5"/>
      <c r="H280" s="12">
        <f t="shared" si="4"/>
        <v>0</v>
      </c>
      <c r="I280" s="5" t="s">
        <v>1</v>
      </c>
      <c r="J280" s="8" t="s">
        <v>1</v>
      </c>
    </row>
    <row r="281" spans="1:10" ht="20.100000000000001" customHeight="1" thickBot="1" x14ac:dyDescent="0.3">
      <c r="A281" s="8" t="s">
        <v>1</v>
      </c>
      <c r="B281" s="8" t="s">
        <v>1</v>
      </c>
      <c r="C281" s="5"/>
      <c r="D281" s="5"/>
      <c r="E281" s="5"/>
      <c r="F281" s="5"/>
      <c r="G281" s="5"/>
      <c r="H281" s="12">
        <f t="shared" si="4"/>
        <v>0</v>
      </c>
      <c r="I281" s="5" t="s">
        <v>1</v>
      </c>
      <c r="J281" s="8" t="s">
        <v>1</v>
      </c>
    </row>
    <row r="282" spans="1:10" ht="20.100000000000001" customHeight="1" thickBot="1" x14ac:dyDescent="0.3">
      <c r="A282" s="8" t="s">
        <v>1</v>
      </c>
      <c r="B282" s="8" t="s">
        <v>1</v>
      </c>
      <c r="C282" s="5"/>
      <c r="D282" s="5"/>
      <c r="E282" s="5"/>
      <c r="F282" s="5"/>
      <c r="G282" s="5"/>
      <c r="H282" s="12">
        <f t="shared" si="4"/>
        <v>0</v>
      </c>
      <c r="I282" s="5" t="s">
        <v>1</v>
      </c>
      <c r="J282" s="8" t="s">
        <v>1</v>
      </c>
    </row>
    <row r="283" spans="1:10" ht="20.100000000000001" customHeight="1" thickBot="1" x14ac:dyDescent="0.3">
      <c r="A283" s="8" t="s">
        <v>1</v>
      </c>
      <c r="B283" s="8" t="s">
        <v>1</v>
      </c>
      <c r="C283" s="5"/>
      <c r="D283" s="5"/>
      <c r="E283" s="5"/>
      <c r="F283" s="5"/>
      <c r="G283" s="5"/>
      <c r="H283" s="12">
        <f t="shared" si="4"/>
        <v>0</v>
      </c>
      <c r="I283" s="5" t="s">
        <v>1</v>
      </c>
      <c r="J283" s="8" t="s">
        <v>1</v>
      </c>
    </row>
    <row r="284" spans="1:10" ht="20.100000000000001" customHeight="1" thickBot="1" x14ac:dyDescent="0.3">
      <c r="A284" s="8" t="s">
        <v>1</v>
      </c>
      <c r="B284" s="8" t="s">
        <v>1</v>
      </c>
      <c r="C284" s="5"/>
      <c r="D284" s="5"/>
      <c r="E284" s="5"/>
      <c r="F284" s="5"/>
      <c r="G284" s="5"/>
      <c r="H284" s="12">
        <f t="shared" si="4"/>
        <v>0</v>
      </c>
      <c r="I284" s="5" t="s">
        <v>1</v>
      </c>
      <c r="J284" s="8" t="s">
        <v>1</v>
      </c>
    </row>
    <row r="285" spans="1:10" ht="20.100000000000001" customHeight="1" thickBot="1" x14ac:dyDescent="0.3">
      <c r="A285" s="8" t="s">
        <v>1</v>
      </c>
      <c r="B285" s="8" t="s">
        <v>1</v>
      </c>
      <c r="C285" s="5"/>
      <c r="D285" s="5"/>
      <c r="E285" s="5"/>
      <c r="F285" s="5"/>
      <c r="G285" s="5"/>
      <c r="H285" s="12">
        <f t="shared" si="4"/>
        <v>0</v>
      </c>
      <c r="I285" s="5" t="s">
        <v>1</v>
      </c>
      <c r="J285" s="8" t="s">
        <v>1</v>
      </c>
    </row>
    <row r="286" spans="1:10" ht="20.100000000000001" customHeight="1" thickBot="1" x14ac:dyDescent="0.3">
      <c r="A286" s="8" t="s">
        <v>1</v>
      </c>
      <c r="B286" s="8" t="s">
        <v>1</v>
      </c>
      <c r="C286" s="5"/>
      <c r="D286" s="5"/>
      <c r="E286" s="5"/>
      <c r="F286" s="5"/>
      <c r="G286" s="5"/>
      <c r="H286" s="12">
        <f t="shared" si="4"/>
        <v>0</v>
      </c>
      <c r="I286" s="5" t="s">
        <v>1</v>
      </c>
      <c r="J286" s="8" t="s">
        <v>1</v>
      </c>
    </row>
    <row r="287" spans="1:10" ht="20.100000000000001" customHeight="1" thickBot="1" x14ac:dyDescent="0.3">
      <c r="A287" s="8" t="s">
        <v>1</v>
      </c>
      <c r="B287" s="8" t="s">
        <v>1</v>
      </c>
      <c r="C287" s="5"/>
      <c r="D287" s="5"/>
      <c r="E287" s="5"/>
      <c r="F287" s="5"/>
      <c r="G287" s="5"/>
      <c r="H287" s="12">
        <f t="shared" si="4"/>
        <v>0</v>
      </c>
      <c r="I287" s="5" t="s">
        <v>1</v>
      </c>
      <c r="J287" s="8" t="s">
        <v>1</v>
      </c>
    </row>
    <row r="288" spans="1:10" ht="20.100000000000001" customHeight="1" thickBot="1" x14ac:dyDescent="0.3">
      <c r="A288" s="8" t="s">
        <v>1</v>
      </c>
      <c r="B288" s="8" t="s">
        <v>1</v>
      </c>
      <c r="C288" s="5"/>
      <c r="D288" s="5"/>
      <c r="E288" s="5"/>
      <c r="F288" s="5"/>
      <c r="G288" s="5"/>
      <c r="H288" s="12">
        <f t="shared" si="4"/>
        <v>0</v>
      </c>
      <c r="I288" s="5" t="s">
        <v>1</v>
      </c>
      <c r="J288" s="8" t="s">
        <v>1</v>
      </c>
    </row>
    <row r="289" spans="1:10" ht="20.100000000000001" customHeight="1" thickBot="1" x14ac:dyDescent="0.3">
      <c r="A289" s="8" t="s">
        <v>1</v>
      </c>
      <c r="B289" s="8" t="s">
        <v>1</v>
      </c>
      <c r="C289" s="5"/>
      <c r="D289" s="5"/>
      <c r="E289" s="5"/>
      <c r="F289" s="5"/>
      <c r="G289" s="5"/>
      <c r="H289" s="12">
        <f t="shared" si="4"/>
        <v>0</v>
      </c>
      <c r="I289" s="5" t="s">
        <v>1</v>
      </c>
      <c r="J289" s="8" t="s">
        <v>1</v>
      </c>
    </row>
    <row r="290" spans="1:10" ht="20.100000000000001" customHeight="1" thickBot="1" x14ac:dyDescent="0.3">
      <c r="A290" s="8" t="s">
        <v>1</v>
      </c>
      <c r="B290" s="8" t="s">
        <v>1</v>
      </c>
      <c r="C290" s="5"/>
      <c r="D290" s="5"/>
      <c r="E290" s="5"/>
      <c r="F290" s="5"/>
      <c r="G290" s="5"/>
      <c r="H290" s="12">
        <f t="shared" si="4"/>
        <v>0</v>
      </c>
      <c r="I290" s="5" t="s">
        <v>1</v>
      </c>
      <c r="J290" s="8" t="s">
        <v>1</v>
      </c>
    </row>
    <row r="291" spans="1:10" ht="20.100000000000001" customHeight="1" thickBot="1" x14ac:dyDescent="0.3">
      <c r="A291" s="8" t="s">
        <v>1</v>
      </c>
      <c r="B291" s="8" t="s">
        <v>1</v>
      </c>
      <c r="C291" s="5"/>
      <c r="D291" s="5"/>
      <c r="E291" s="5"/>
      <c r="F291" s="5"/>
      <c r="G291" s="5"/>
      <c r="H291" s="12">
        <f t="shared" si="4"/>
        <v>0</v>
      </c>
      <c r="I291" s="5" t="s">
        <v>1</v>
      </c>
      <c r="J291" s="8" t="s">
        <v>1</v>
      </c>
    </row>
    <row r="292" spans="1:10" ht="20.100000000000001" customHeight="1" thickBot="1" x14ac:dyDescent="0.3">
      <c r="A292" s="8" t="s">
        <v>1</v>
      </c>
      <c r="B292" s="8" t="s">
        <v>1</v>
      </c>
      <c r="C292" s="5"/>
      <c r="D292" s="5"/>
      <c r="E292" s="5"/>
      <c r="F292" s="5"/>
      <c r="G292" s="5"/>
      <c r="H292" s="12">
        <f t="shared" si="4"/>
        <v>0</v>
      </c>
      <c r="I292" s="5" t="s">
        <v>1</v>
      </c>
      <c r="J292" s="8" t="s">
        <v>1</v>
      </c>
    </row>
    <row r="293" spans="1:10" ht="20.100000000000001" customHeight="1" thickBot="1" x14ac:dyDescent="0.3">
      <c r="A293" s="8" t="s">
        <v>1</v>
      </c>
      <c r="B293" s="8" t="s">
        <v>1</v>
      </c>
      <c r="C293" s="5"/>
      <c r="D293" s="5"/>
      <c r="E293" s="5"/>
      <c r="F293" s="5"/>
      <c r="G293" s="5"/>
      <c r="H293" s="12">
        <f t="shared" si="4"/>
        <v>0</v>
      </c>
      <c r="I293" s="5" t="s">
        <v>1</v>
      </c>
      <c r="J293" s="8" t="s">
        <v>1</v>
      </c>
    </row>
    <row r="294" spans="1:10" ht="20.100000000000001" customHeight="1" thickBot="1" x14ac:dyDescent="0.3">
      <c r="A294" s="8" t="s">
        <v>1</v>
      </c>
      <c r="B294" s="8" t="s">
        <v>1</v>
      </c>
      <c r="C294" s="5"/>
      <c r="D294" s="5"/>
      <c r="E294" s="5"/>
      <c r="F294" s="5"/>
      <c r="G294" s="5"/>
      <c r="H294" s="12">
        <f t="shared" si="4"/>
        <v>0</v>
      </c>
      <c r="I294" s="5" t="s">
        <v>1</v>
      </c>
      <c r="J294" s="8" t="s">
        <v>1</v>
      </c>
    </row>
    <row r="295" spans="1:10" ht="20.100000000000001" customHeight="1" thickBot="1" x14ac:dyDescent="0.3">
      <c r="A295" s="8" t="s">
        <v>1</v>
      </c>
      <c r="B295" s="8" t="s">
        <v>1</v>
      </c>
      <c r="C295" s="5"/>
      <c r="D295" s="5"/>
      <c r="E295" s="5"/>
      <c r="F295" s="5"/>
      <c r="G295" s="5"/>
      <c r="H295" s="12">
        <f t="shared" si="4"/>
        <v>0</v>
      </c>
      <c r="I295" s="5" t="s">
        <v>1</v>
      </c>
      <c r="J295" s="8" t="s">
        <v>1</v>
      </c>
    </row>
    <row r="296" spans="1:10" ht="20.100000000000001" customHeight="1" thickBot="1" x14ac:dyDescent="0.3">
      <c r="A296" s="8" t="s">
        <v>1</v>
      </c>
      <c r="B296" s="8" t="s">
        <v>1</v>
      </c>
      <c r="C296" s="5"/>
      <c r="D296" s="5"/>
      <c r="E296" s="5"/>
      <c r="F296" s="5"/>
      <c r="G296" s="5"/>
      <c r="H296" s="12">
        <f t="shared" si="4"/>
        <v>0</v>
      </c>
      <c r="I296" s="5" t="s">
        <v>1</v>
      </c>
      <c r="J296" s="8" t="s">
        <v>1</v>
      </c>
    </row>
    <row r="297" spans="1:10" ht="20.100000000000001" customHeight="1" thickBot="1" x14ac:dyDescent="0.3">
      <c r="A297" s="8" t="s">
        <v>1</v>
      </c>
      <c r="B297" s="8" t="s">
        <v>1</v>
      </c>
      <c r="C297" s="5"/>
      <c r="D297" s="5"/>
      <c r="E297" s="5"/>
      <c r="F297" s="5"/>
      <c r="G297" s="5"/>
      <c r="H297" s="12">
        <f t="shared" si="4"/>
        <v>0</v>
      </c>
      <c r="I297" s="5" t="s">
        <v>1</v>
      </c>
      <c r="J297" s="8" t="s">
        <v>1</v>
      </c>
    </row>
    <row r="298" spans="1:10" ht="20.100000000000001" customHeight="1" thickBot="1" x14ac:dyDescent="0.3">
      <c r="A298" s="8" t="s">
        <v>1</v>
      </c>
      <c r="B298" s="8" t="s">
        <v>1</v>
      </c>
      <c r="C298" s="5"/>
      <c r="D298" s="5"/>
      <c r="E298" s="5"/>
      <c r="F298" s="5"/>
      <c r="G298" s="5"/>
      <c r="H298" s="12">
        <f t="shared" si="4"/>
        <v>0</v>
      </c>
      <c r="I298" s="5" t="s">
        <v>1</v>
      </c>
      <c r="J298" s="8" t="s">
        <v>1</v>
      </c>
    </row>
    <row r="299" spans="1:10" ht="20.100000000000001" customHeight="1" thickBot="1" x14ac:dyDescent="0.3">
      <c r="A299" s="8" t="s">
        <v>1</v>
      </c>
      <c r="B299" s="8" t="s">
        <v>1</v>
      </c>
      <c r="C299" s="5"/>
      <c r="D299" s="5"/>
      <c r="E299" s="5"/>
      <c r="F299" s="5"/>
      <c r="G299" s="5"/>
      <c r="H299" s="12">
        <f t="shared" si="4"/>
        <v>0</v>
      </c>
      <c r="I299" s="5" t="s">
        <v>1</v>
      </c>
      <c r="J299" s="8" t="s">
        <v>1</v>
      </c>
    </row>
    <row r="300" spans="1:10" ht="20.100000000000001" customHeight="1" thickBot="1" x14ac:dyDescent="0.3">
      <c r="A300" s="8" t="s">
        <v>1</v>
      </c>
      <c r="B300" s="8" t="s">
        <v>1</v>
      </c>
      <c r="C300" s="5"/>
      <c r="D300" s="5"/>
      <c r="E300" s="5"/>
      <c r="F300" s="5"/>
      <c r="G300" s="5"/>
      <c r="H300" s="12">
        <f t="shared" si="4"/>
        <v>0</v>
      </c>
      <c r="I300" s="5" t="s">
        <v>1</v>
      </c>
      <c r="J300" s="8" t="s">
        <v>1</v>
      </c>
    </row>
    <row r="301" spans="1:10" ht="20.100000000000001" customHeight="1" thickBot="1" x14ac:dyDescent="0.3">
      <c r="A301" s="8" t="s">
        <v>1</v>
      </c>
      <c r="B301" s="8" t="s">
        <v>1</v>
      </c>
      <c r="C301" s="5"/>
      <c r="D301" s="5"/>
      <c r="E301" s="5"/>
      <c r="F301" s="5"/>
      <c r="G301" s="5"/>
      <c r="H301" s="12">
        <f t="shared" si="4"/>
        <v>0</v>
      </c>
      <c r="I301" s="5" t="s">
        <v>1</v>
      </c>
      <c r="J301" s="8" t="s">
        <v>1</v>
      </c>
    </row>
    <row r="302" spans="1:10" ht="20.100000000000001" customHeight="1" thickBot="1" x14ac:dyDescent="0.3">
      <c r="A302" s="8" t="s">
        <v>1</v>
      </c>
      <c r="B302" s="8" t="s">
        <v>1</v>
      </c>
      <c r="C302" s="5"/>
      <c r="D302" s="5"/>
      <c r="E302" s="5"/>
      <c r="F302" s="5"/>
      <c r="G302" s="5"/>
      <c r="H302" s="12">
        <f t="shared" si="4"/>
        <v>0</v>
      </c>
      <c r="I302" s="5" t="s">
        <v>1</v>
      </c>
      <c r="J302" s="8" t="s">
        <v>1</v>
      </c>
    </row>
    <row r="303" spans="1:10" ht="20.100000000000001" customHeight="1" thickBot="1" x14ac:dyDescent="0.3">
      <c r="A303" s="8" t="s">
        <v>1</v>
      </c>
      <c r="B303" s="8" t="s">
        <v>1</v>
      </c>
      <c r="C303" s="5"/>
      <c r="D303" s="5"/>
      <c r="E303" s="5"/>
      <c r="F303" s="5"/>
      <c r="G303" s="5"/>
      <c r="H303" s="12">
        <f t="shared" si="4"/>
        <v>0</v>
      </c>
      <c r="I303" s="5" t="s">
        <v>1</v>
      </c>
      <c r="J303" s="8" t="s">
        <v>1</v>
      </c>
    </row>
    <row r="304" spans="1:10" ht="20.100000000000001" customHeight="1" thickBot="1" x14ac:dyDescent="0.3">
      <c r="A304" s="8" t="s">
        <v>1</v>
      </c>
      <c r="B304" s="8" t="s">
        <v>1</v>
      </c>
      <c r="C304" s="5"/>
      <c r="D304" s="5"/>
      <c r="E304" s="5"/>
      <c r="F304" s="5"/>
      <c r="G304" s="5"/>
      <c r="H304" s="12">
        <f t="shared" si="4"/>
        <v>0</v>
      </c>
      <c r="I304" s="5" t="s">
        <v>1</v>
      </c>
      <c r="J304" s="8" t="s">
        <v>1</v>
      </c>
    </row>
    <row r="305" spans="1:10" ht="20.100000000000001" customHeight="1" thickBot="1" x14ac:dyDescent="0.3">
      <c r="A305" s="8" t="s">
        <v>1</v>
      </c>
      <c r="B305" s="8" t="s">
        <v>1</v>
      </c>
      <c r="C305" s="5"/>
      <c r="D305" s="5"/>
      <c r="E305" s="5"/>
      <c r="F305" s="5"/>
      <c r="G305" s="5"/>
      <c r="H305" s="12">
        <f t="shared" si="4"/>
        <v>0</v>
      </c>
      <c r="I305" s="5" t="s">
        <v>1</v>
      </c>
      <c r="J305" s="8" t="s">
        <v>1</v>
      </c>
    </row>
    <row r="306" spans="1:10" ht="20.100000000000001" customHeight="1" thickBot="1" x14ac:dyDescent="0.3">
      <c r="A306" s="8" t="s">
        <v>1</v>
      </c>
      <c r="B306" s="8" t="s">
        <v>1</v>
      </c>
      <c r="C306" s="5"/>
      <c r="D306" s="5"/>
      <c r="E306" s="5"/>
      <c r="F306" s="5"/>
      <c r="G306" s="5"/>
      <c r="H306" s="12">
        <f t="shared" si="4"/>
        <v>0</v>
      </c>
      <c r="I306" s="5" t="s">
        <v>1</v>
      </c>
      <c r="J306" s="8" t="s">
        <v>1</v>
      </c>
    </row>
    <row r="307" spans="1:10" ht="20.100000000000001" customHeight="1" thickBot="1" x14ac:dyDescent="0.3">
      <c r="A307" s="8" t="s">
        <v>1</v>
      </c>
      <c r="B307" s="8" t="s">
        <v>1</v>
      </c>
      <c r="C307" s="5"/>
      <c r="D307" s="5"/>
      <c r="E307" s="5"/>
      <c r="F307" s="5"/>
      <c r="G307" s="5"/>
      <c r="H307" s="12">
        <f t="shared" si="4"/>
        <v>0</v>
      </c>
      <c r="I307" s="5" t="s">
        <v>1</v>
      </c>
      <c r="J307" s="8" t="s">
        <v>1</v>
      </c>
    </row>
    <row r="308" spans="1:10" ht="20.100000000000001" customHeight="1" thickBot="1" x14ac:dyDescent="0.3">
      <c r="A308" s="8" t="s">
        <v>1</v>
      </c>
      <c r="B308" s="8" t="s">
        <v>1</v>
      </c>
      <c r="C308" s="5"/>
      <c r="D308" s="5"/>
      <c r="E308" s="5"/>
      <c r="F308" s="5"/>
      <c r="G308" s="5"/>
      <c r="H308" s="12">
        <f t="shared" si="4"/>
        <v>0</v>
      </c>
      <c r="I308" s="5" t="s">
        <v>1</v>
      </c>
      <c r="J308" s="8" t="s">
        <v>1</v>
      </c>
    </row>
    <row r="309" spans="1:10" ht="20.100000000000001" customHeight="1" thickBot="1" x14ac:dyDescent="0.3">
      <c r="A309" s="8" t="s">
        <v>1</v>
      </c>
      <c r="B309" s="8" t="s">
        <v>1</v>
      </c>
      <c r="C309" s="5"/>
      <c r="D309" s="5"/>
      <c r="E309" s="5"/>
      <c r="F309" s="5"/>
      <c r="G309" s="5"/>
      <c r="H309" s="12">
        <f t="shared" si="4"/>
        <v>0</v>
      </c>
      <c r="I309" s="5" t="s">
        <v>1</v>
      </c>
      <c r="J309" s="8" t="s">
        <v>1</v>
      </c>
    </row>
    <row r="310" spans="1:10" ht="20.100000000000001" customHeight="1" thickBot="1" x14ac:dyDescent="0.3">
      <c r="A310" s="8" t="s">
        <v>1</v>
      </c>
      <c r="B310" s="8" t="s">
        <v>1</v>
      </c>
      <c r="C310" s="5"/>
      <c r="D310" s="5"/>
      <c r="E310" s="5"/>
      <c r="F310" s="5"/>
      <c r="G310" s="5"/>
      <c r="H310" s="12">
        <f t="shared" si="4"/>
        <v>0</v>
      </c>
      <c r="I310" s="5" t="s">
        <v>1</v>
      </c>
      <c r="J310" s="8" t="s">
        <v>1</v>
      </c>
    </row>
    <row r="311" spans="1:10" ht="20.100000000000001" customHeight="1" thickBot="1" x14ac:dyDescent="0.3">
      <c r="A311" s="8" t="s">
        <v>1</v>
      </c>
      <c r="B311" s="8" t="s">
        <v>1</v>
      </c>
      <c r="C311" s="5"/>
      <c r="D311" s="5"/>
      <c r="E311" s="5"/>
      <c r="F311" s="5"/>
      <c r="G311" s="5"/>
      <c r="H311" s="12">
        <f t="shared" si="4"/>
        <v>0</v>
      </c>
      <c r="I311" s="5" t="s">
        <v>1</v>
      </c>
      <c r="J311" s="8" t="s">
        <v>1</v>
      </c>
    </row>
    <row r="312" spans="1:10" ht="20.100000000000001" customHeight="1" thickBot="1" x14ac:dyDescent="0.3">
      <c r="A312" s="8" t="s">
        <v>1</v>
      </c>
      <c r="B312" s="8" t="s">
        <v>1</v>
      </c>
      <c r="C312" s="5"/>
      <c r="D312" s="5"/>
      <c r="E312" s="5"/>
      <c r="F312" s="5"/>
      <c r="G312" s="5"/>
      <c r="H312" s="12">
        <f t="shared" si="4"/>
        <v>0</v>
      </c>
      <c r="I312" s="5" t="s">
        <v>1</v>
      </c>
      <c r="J312" s="8" t="s">
        <v>1</v>
      </c>
    </row>
    <row r="313" spans="1:10" ht="20.100000000000001" customHeight="1" thickBot="1" x14ac:dyDescent="0.3">
      <c r="A313" s="8" t="s">
        <v>1</v>
      </c>
      <c r="B313" s="8" t="s">
        <v>1</v>
      </c>
      <c r="C313" s="5"/>
      <c r="D313" s="5"/>
      <c r="E313" s="5"/>
      <c r="F313" s="5"/>
      <c r="G313" s="5"/>
      <c r="H313" s="12">
        <f t="shared" si="4"/>
        <v>0</v>
      </c>
      <c r="I313" s="5" t="s">
        <v>1</v>
      </c>
      <c r="J313" s="8" t="s">
        <v>1</v>
      </c>
    </row>
    <row r="314" spans="1:10" ht="20.100000000000001" customHeight="1" thickBot="1" x14ac:dyDescent="0.3">
      <c r="A314" s="8" t="s">
        <v>1</v>
      </c>
      <c r="B314" s="8" t="s">
        <v>1</v>
      </c>
      <c r="C314" s="5"/>
      <c r="D314" s="5"/>
      <c r="E314" s="5"/>
      <c r="F314" s="5"/>
      <c r="G314" s="5"/>
      <c r="H314" s="12">
        <f t="shared" si="4"/>
        <v>0</v>
      </c>
      <c r="I314" s="5" t="s">
        <v>1</v>
      </c>
      <c r="J314" s="8" t="s">
        <v>1</v>
      </c>
    </row>
    <row r="315" spans="1:10" ht="20.100000000000001" customHeight="1" thickBot="1" x14ac:dyDescent="0.3">
      <c r="A315" s="8" t="s">
        <v>1</v>
      </c>
      <c r="B315" s="8" t="s">
        <v>1</v>
      </c>
      <c r="C315" s="5"/>
      <c r="D315" s="5"/>
      <c r="E315" s="5"/>
      <c r="F315" s="5"/>
      <c r="G315" s="5"/>
      <c r="H315" s="12">
        <f t="shared" si="4"/>
        <v>0</v>
      </c>
      <c r="I315" s="5" t="s">
        <v>1</v>
      </c>
      <c r="J315" s="8" t="s">
        <v>1</v>
      </c>
    </row>
    <row r="316" spans="1:10" ht="20.100000000000001" customHeight="1" thickBot="1" x14ac:dyDescent="0.3">
      <c r="A316" s="8" t="s">
        <v>1</v>
      </c>
      <c r="B316" s="8" t="s">
        <v>1</v>
      </c>
      <c r="C316" s="5"/>
      <c r="D316" s="5"/>
      <c r="E316" s="5"/>
      <c r="F316" s="5"/>
      <c r="G316" s="5"/>
      <c r="H316" s="12">
        <f t="shared" si="4"/>
        <v>0</v>
      </c>
      <c r="I316" s="5" t="s">
        <v>1</v>
      </c>
      <c r="J316" s="8" t="s">
        <v>1</v>
      </c>
    </row>
    <row r="317" spans="1:10" ht="20.100000000000001" customHeight="1" thickBot="1" x14ac:dyDescent="0.3">
      <c r="A317" s="8" t="s">
        <v>1</v>
      </c>
      <c r="B317" s="8" t="s">
        <v>1</v>
      </c>
      <c r="C317" s="5"/>
      <c r="D317" s="5"/>
      <c r="E317" s="5"/>
      <c r="F317" s="5"/>
      <c r="G317" s="5"/>
      <c r="H317" s="12">
        <f t="shared" si="4"/>
        <v>0</v>
      </c>
      <c r="I317" s="5" t="s">
        <v>1</v>
      </c>
      <c r="J317" s="8" t="s">
        <v>1</v>
      </c>
    </row>
    <row r="318" spans="1:10" ht="20.100000000000001" customHeight="1" thickBot="1" x14ac:dyDescent="0.3">
      <c r="A318" s="8" t="s">
        <v>1</v>
      </c>
      <c r="B318" s="8" t="s">
        <v>1</v>
      </c>
      <c r="C318" s="5"/>
      <c r="D318" s="5"/>
      <c r="E318" s="5"/>
      <c r="F318" s="5"/>
      <c r="G318" s="5"/>
      <c r="H318" s="12">
        <f t="shared" si="4"/>
        <v>0</v>
      </c>
      <c r="I318" s="5" t="s">
        <v>1</v>
      </c>
      <c r="J318" s="8" t="s">
        <v>1</v>
      </c>
    </row>
    <row r="319" spans="1:10" ht="20.100000000000001" customHeight="1" thickBot="1" x14ac:dyDescent="0.3">
      <c r="A319" s="8" t="s">
        <v>1</v>
      </c>
      <c r="B319" s="8" t="s">
        <v>1</v>
      </c>
      <c r="C319" s="5"/>
      <c r="D319" s="5"/>
      <c r="E319" s="5"/>
      <c r="F319" s="5"/>
      <c r="G319" s="5"/>
      <c r="H319" s="12">
        <f t="shared" si="4"/>
        <v>0</v>
      </c>
      <c r="I319" s="5" t="s">
        <v>1</v>
      </c>
      <c r="J319" s="8" t="s">
        <v>1</v>
      </c>
    </row>
    <row r="320" spans="1:10" ht="20.100000000000001" customHeight="1" thickBot="1" x14ac:dyDescent="0.3">
      <c r="A320" s="8" t="s">
        <v>1</v>
      </c>
      <c r="B320" s="8" t="s">
        <v>1</v>
      </c>
      <c r="C320" s="5"/>
      <c r="D320" s="5"/>
      <c r="E320" s="5"/>
      <c r="F320" s="5"/>
      <c r="G320" s="5"/>
      <c r="H320" s="12">
        <f t="shared" si="4"/>
        <v>0</v>
      </c>
      <c r="I320" s="5" t="s">
        <v>1</v>
      </c>
      <c r="J320" s="8" t="s">
        <v>1</v>
      </c>
    </row>
    <row r="321" spans="1:10" ht="20.100000000000001" customHeight="1" thickBot="1" x14ac:dyDescent="0.3">
      <c r="A321" s="8" t="s">
        <v>1</v>
      </c>
      <c r="B321" s="8" t="s">
        <v>1</v>
      </c>
      <c r="C321" s="5"/>
      <c r="D321" s="5"/>
      <c r="E321" s="5"/>
      <c r="F321" s="5"/>
      <c r="G321" s="5"/>
      <c r="H321" s="12">
        <f t="shared" si="4"/>
        <v>0</v>
      </c>
      <c r="I321" s="5" t="s">
        <v>1</v>
      </c>
      <c r="J321" s="8" t="s">
        <v>1</v>
      </c>
    </row>
    <row r="322" spans="1:10" ht="20.100000000000001" customHeight="1" thickBot="1" x14ac:dyDescent="0.3">
      <c r="A322" s="8" t="s">
        <v>1</v>
      </c>
      <c r="B322" s="8" t="s">
        <v>1</v>
      </c>
      <c r="C322" s="5"/>
      <c r="D322" s="5"/>
      <c r="E322" s="5"/>
      <c r="F322" s="5"/>
      <c r="G322" s="5"/>
      <c r="H322" s="12">
        <f t="shared" si="4"/>
        <v>0</v>
      </c>
      <c r="I322" s="5" t="s">
        <v>1</v>
      </c>
      <c r="J322" s="8" t="s">
        <v>1</v>
      </c>
    </row>
    <row r="323" spans="1:10" ht="20.100000000000001" customHeight="1" thickBot="1" x14ac:dyDescent="0.3">
      <c r="A323" s="8" t="s">
        <v>1</v>
      </c>
      <c r="B323" s="8" t="s">
        <v>1</v>
      </c>
      <c r="C323" s="5"/>
      <c r="D323" s="5"/>
      <c r="E323" s="5"/>
      <c r="F323" s="5"/>
      <c r="G323" s="5"/>
      <c r="H323" s="12">
        <f t="shared" si="4"/>
        <v>0</v>
      </c>
      <c r="I323" s="5" t="s">
        <v>1</v>
      </c>
      <c r="J323" s="8" t="s">
        <v>1</v>
      </c>
    </row>
    <row r="324" spans="1:10" ht="20.100000000000001" customHeight="1" thickBot="1" x14ac:dyDescent="0.3">
      <c r="A324" s="8" t="s">
        <v>1</v>
      </c>
      <c r="B324" s="8" t="s">
        <v>1</v>
      </c>
      <c r="C324" s="5"/>
      <c r="D324" s="5"/>
      <c r="E324" s="5"/>
      <c r="F324" s="5"/>
      <c r="G324" s="5"/>
      <c r="H324" s="12">
        <f t="shared" si="4"/>
        <v>0</v>
      </c>
      <c r="I324" s="5" t="s">
        <v>1</v>
      </c>
      <c r="J324" s="8" t="s">
        <v>1</v>
      </c>
    </row>
    <row r="325" spans="1:10" ht="20.100000000000001" customHeight="1" thickBot="1" x14ac:dyDescent="0.3">
      <c r="A325" s="8" t="s">
        <v>1</v>
      </c>
      <c r="B325" s="8" t="s">
        <v>1</v>
      </c>
      <c r="C325" s="5"/>
      <c r="D325" s="5"/>
      <c r="E325" s="5"/>
      <c r="F325" s="5"/>
      <c r="G325" s="5"/>
      <c r="H325" s="12">
        <f t="shared" si="4"/>
        <v>0</v>
      </c>
      <c r="I325" s="5" t="s">
        <v>1</v>
      </c>
      <c r="J325" s="8" t="s">
        <v>1</v>
      </c>
    </row>
    <row r="326" spans="1:10" ht="20.100000000000001" customHeight="1" thickBot="1" x14ac:dyDescent="0.3">
      <c r="A326" s="8" t="s">
        <v>1</v>
      </c>
      <c r="B326" s="8" t="s">
        <v>1</v>
      </c>
      <c r="C326" s="5"/>
      <c r="D326" s="5"/>
      <c r="E326" s="5"/>
      <c r="F326" s="5"/>
      <c r="G326" s="5"/>
      <c r="H326" s="12">
        <f t="shared" si="4"/>
        <v>0</v>
      </c>
      <c r="I326" s="5" t="s">
        <v>1</v>
      </c>
      <c r="J326" s="8" t="s">
        <v>1</v>
      </c>
    </row>
    <row r="327" spans="1:10" ht="20.100000000000001" customHeight="1" thickBot="1" x14ac:dyDescent="0.3">
      <c r="A327" s="8" t="s">
        <v>1</v>
      </c>
      <c r="B327" s="8" t="s">
        <v>1</v>
      </c>
      <c r="C327" s="5"/>
      <c r="D327" s="5"/>
      <c r="E327" s="5"/>
      <c r="F327" s="5"/>
      <c r="G327" s="5"/>
      <c r="H327" s="12">
        <f t="shared" si="4"/>
        <v>0</v>
      </c>
      <c r="I327" s="5" t="s">
        <v>1</v>
      </c>
      <c r="J327" s="8" t="s">
        <v>1</v>
      </c>
    </row>
    <row r="328" spans="1:10" ht="20.100000000000001" customHeight="1" thickBot="1" x14ac:dyDescent="0.3">
      <c r="A328" s="8" t="s">
        <v>1</v>
      </c>
      <c r="B328" s="8" t="s">
        <v>1</v>
      </c>
      <c r="C328" s="5"/>
      <c r="D328" s="5"/>
      <c r="E328" s="5"/>
      <c r="F328" s="5"/>
      <c r="G328" s="5"/>
      <c r="H328" s="12">
        <f t="shared" ref="H328:H391" si="5">ROUND(SUM(C328,(-D328),(-E328),F328,(-G328)),2)</f>
        <v>0</v>
      </c>
      <c r="I328" s="5" t="s">
        <v>1</v>
      </c>
      <c r="J328" s="8" t="s">
        <v>1</v>
      </c>
    </row>
    <row r="329" spans="1:10" ht="20.100000000000001" customHeight="1" thickBot="1" x14ac:dyDescent="0.3">
      <c r="A329" s="8" t="s">
        <v>1</v>
      </c>
      <c r="B329" s="8" t="s">
        <v>1</v>
      </c>
      <c r="C329" s="5"/>
      <c r="D329" s="5"/>
      <c r="E329" s="5"/>
      <c r="F329" s="5"/>
      <c r="G329" s="5"/>
      <c r="H329" s="12">
        <f t="shared" si="5"/>
        <v>0</v>
      </c>
      <c r="I329" s="5" t="s">
        <v>1</v>
      </c>
      <c r="J329" s="8" t="s">
        <v>1</v>
      </c>
    </row>
    <row r="330" spans="1:10" ht="20.100000000000001" customHeight="1" thickBot="1" x14ac:dyDescent="0.3">
      <c r="A330" s="8" t="s">
        <v>1</v>
      </c>
      <c r="B330" s="8" t="s">
        <v>1</v>
      </c>
      <c r="C330" s="5"/>
      <c r="D330" s="5"/>
      <c r="E330" s="5"/>
      <c r="F330" s="5"/>
      <c r="G330" s="5"/>
      <c r="H330" s="12">
        <f t="shared" si="5"/>
        <v>0</v>
      </c>
      <c r="I330" s="5" t="s">
        <v>1</v>
      </c>
      <c r="J330" s="8" t="s">
        <v>1</v>
      </c>
    </row>
    <row r="331" spans="1:10" ht="20.100000000000001" customHeight="1" thickBot="1" x14ac:dyDescent="0.3">
      <c r="A331" s="8" t="s">
        <v>1</v>
      </c>
      <c r="B331" s="8" t="s">
        <v>1</v>
      </c>
      <c r="C331" s="5"/>
      <c r="D331" s="5"/>
      <c r="E331" s="5"/>
      <c r="F331" s="5"/>
      <c r="G331" s="5"/>
      <c r="H331" s="12">
        <f t="shared" si="5"/>
        <v>0</v>
      </c>
      <c r="I331" s="5" t="s">
        <v>1</v>
      </c>
      <c r="J331" s="8" t="s">
        <v>1</v>
      </c>
    </row>
    <row r="332" spans="1:10" ht="20.100000000000001" customHeight="1" thickBot="1" x14ac:dyDescent="0.3">
      <c r="A332" s="8" t="s">
        <v>1</v>
      </c>
      <c r="B332" s="8" t="s">
        <v>1</v>
      </c>
      <c r="C332" s="5"/>
      <c r="D332" s="5"/>
      <c r="E332" s="5"/>
      <c r="F332" s="5"/>
      <c r="G332" s="5"/>
      <c r="H332" s="12">
        <f t="shared" si="5"/>
        <v>0</v>
      </c>
      <c r="I332" s="5" t="s">
        <v>1</v>
      </c>
      <c r="J332" s="8" t="s">
        <v>1</v>
      </c>
    </row>
    <row r="333" spans="1:10" ht="20.100000000000001" customHeight="1" thickBot="1" x14ac:dyDescent="0.3">
      <c r="A333" s="8" t="s">
        <v>1</v>
      </c>
      <c r="B333" s="8" t="s">
        <v>1</v>
      </c>
      <c r="C333" s="5"/>
      <c r="D333" s="5"/>
      <c r="E333" s="5"/>
      <c r="F333" s="5"/>
      <c r="G333" s="5"/>
      <c r="H333" s="12">
        <f t="shared" si="5"/>
        <v>0</v>
      </c>
      <c r="I333" s="5" t="s">
        <v>1</v>
      </c>
      <c r="J333" s="8" t="s">
        <v>1</v>
      </c>
    </row>
    <row r="334" spans="1:10" ht="20.100000000000001" customHeight="1" thickBot="1" x14ac:dyDescent="0.3">
      <c r="A334" s="8" t="s">
        <v>1</v>
      </c>
      <c r="B334" s="8" t="s">
        <v>1</v>
      </c>
      <c r="C334" s="5"/>
      <c r="D334" s="5"/>
      <c r="E334" s="5"/>
      <c r="F334" s="5"/>
      <c r="G334" s="5"/>
      <c r="H334" s="12">
        <f t="shared" si="5"/>
        <v>0</v>
      </c>
      <c r="I334" s="5" t="s">
        <v>1</v>
      </c>
      <c r="J334" s="8" t="s">
        <v>1</v>
      </c>
    </row>
    <row r="335" spans="1:10" ht="20.100000000000001" customHeight="1" thickBot="1" x14ac:dyDescent="0.3">
      <c r="A335" s="8" t="s">
        <v>1</v>
      </c>
      <c r="B335" s="8" t="s">
        <v>1</v>
      </c>
      <c r="C335" s="5"/>
      <c r="D335" s="5"/>
      <c r="E335" s="5"/>
      <c r="F335" s="5"/>
      <c r="G335" s="5"/>
      <c r="H335" s="12">
        <f t="shared" si="5"/>
        <v>0</v>
      </c>
      <c r="I335" s="5" t="s">
        <v>1</v>
      </c>
      <c r="J335" s="8" t="s">
        <v>1</v>
      </c>
    </row>
    <row r="336" spans="1:10" ht="20.100000000000001" customHeight="1" thickBot="1" x14ac:dyDescent="0.3">
      <c r="A336" s="8" t="s">
        <v>1</v>
      </c>
      <c r="B336" s="8" t="s">
        <v>1</v>
      </c>
      <c r="C336" s="5"/>
      <c r="D336" s="5"/>
      <c r="E336" s="5"/>
      <c r="F336" s="5"/>
      <c r="G336" s="5"/>
      <c r="H336" s="12">
        <f t="shared" si="5"/>
        <v>0</v>
      </c>
      <c r="I336" s="5" t="s">
        <v>1</v>
      </c>
      <c r="J336" s="8" t="s">
        <v>1</v>
      </c>
    </row>
    <row r="337" spans="1:10" ht="20.100000000000001" customHeight="1" thickBot="1" x14ac:dyDescent="0.3">
      <c r="A337" s="8" t="s">
        <v>1</v>
      </c>
      <c r="B337" s="8" t="s">
        <v>1</v>
      </c>
      <c r="C337" s="5"/>
      <c r="D337" s="5"/>
      <c r="E337" s="5"/>
      <c r="F337" s="5"/>
      <c r="G337" s="5"/>
      <c r="H337" s="12">
        <f t="shared" si="5"/>
        <v>0</v>
      </c>
      <c r="I337" s="5" t="s">
        <v>1</v>
      </c>
      <c r="J337" s="8" t="s">
        <v>1</v>
      </c>
    </row>
    <row r="338" spans="1:10" ht="20.100000000000001" customHeight="1" thickBot="1" x14ac:dyDescent="0.3">
      <c r="A338" s="8" t="s">
        <v>1</v>
      </c>
      <c r="B338" s="8" t="s">
        <v>1</v>
      </c>
      <c r="C338" s="5"/>
      <c r="D338" s="5"/>
      <c r="E338" s="5"/>
      <c r="F338" s="5"/>
      <c r="G338" s="5"/>
      <c r="H338" s="12">
        <f t="shared" si="5"/>
        <v>0</v>
      </c>
      <c r="I338" s="5" t="s">
        <v>1</v>
      </c>
      <c r="J338" s="8" t="s">
        <v>1</v>
      </c>
    </row>
    <row r="339" spans="1:10" ht="20.100000000000001" customHeight="1" thickBot="1" x14ac:dyDescent="0.3">
      <c r="A339" s="8" t="s">
        <v>1</v>
      </c>
      <c r="B339" s="8" t="s">
        <v>1</v>
      </c>
      <c r="C339" s="5"/>
      <c r="D339" s="5"/>
      <c r="E339" s="5"/>
      <c r="F339" s="5"/>
      <c r="G339" s="5"/>
      <c r="H339" s="12">
        <f t="shared" si="5"/>
        <v>0</v>
      </c>
      <c r="I339" s="5" t="s">
        <v>1</v>
      </c>
      <c r="J339" s="8" t="s">
        <v>1</v>
      </c>
    </row>
    <row r="340" spans="1:10" ht="20.100000000000001" customHeight="1" thickBot="1" x14ac:dyDescent="0.3">
      <c r="A340" s="8" t="s">
        <v>1</v>
      </c>
      <c r="B340" s="8" t="s">
        <v>1</v>
      </c>
      <c r="C340" s="5"/>
      <c r="D340" s="5"/>
      <c r="E340" s="5"/>
      <c r="F340" s="5"/>
      <c r="G340" s="5"/>
      <c r="H340" s="12">
        <f t="shared" si="5"/>
        <v>0</v>
      </c>
      <c r="I340" s="5" t="s">
        <v>1</v>
      </c>
      <c r="J340" s="8" t="s">
        <v>1</v>
      </c>
    </row>
    <row r="341" spans="1:10" ht="20.100000000000001" customHeight="1" thickBot="1" x14ac:dyDescent="0.3">
      <c r="A341" s="8" t="s">
        <v>1</v>
      </c>
      <c r="B341" s="8" t="s">
        <v>1</v>
      </c>
      <c r="C341" s="5"/>
      <c r="D341" s="5"/>
      <c r="E341" s="5"/>
      <c r="F341" s="5"/>
      <c r="G341" s="5"/>
      <c r="H341" s="12">
        <f t="shared" si="5"/>
        <v>0</v>
      </c>
      <c r="I341" s="5" t="s">
        <v>1</v>
      </c>
      <c r="J341" s="8" t="s">
        <v>1</v>
      </c>
    </row>
    <row r="342" spans="1:10" ht="20.100000000000001" customHeight="1" thickBot="1" x14ac:dyDescent="0.3">
      <c r="A342" s="8" t="s">
        <v>1</v>
      </c>
      <c r="B342" s="8" t="s">
        <v>1</v>
      </c>
      <c r="C342" s="5"/>
      <c r="D342" s="5"/>
      <c r="E342" s="5"/>
      <c r="F342" s="5"/>
      <c r="G342" s="5"/>
      <c r="H342" s="12">
        <f t="shared" si="5"/>
        <v>0</v>
      </c>
      <c r="I342" s="5" t="s">
        <v>1</v>
      </c>
      <c r="J342" s="8" t="s">
        <v>1</v>
      </c>
    </row>
    <row r="343" spans="1:10" ht="20.100000000000001" customHeight="1" thickBot="1" x14ac:dyDescent="0.3">
      <c r="A343" s="8" t="s">
        <v>1</v>
      </c>
      <c r="B343" s="8" t="s">
        <v>1</v>
      </c>
      <c r="C343" s="5"/>
      <c r="D343" s="5"/>
      <c r="E343" s="5"/>
      <c r="F343" s="5"/>
      <c r="G343" s="5"/>
      <c r="H343" s="12">
        <f t="shared" si="5"/>
        <v>0</v>
      </c>
      <c r="I343" s="5" t="s">
        <v>1</v>
      </c>
      <c r="J343" s="8" t="s">
        <v>1</v>
      </c>
    </row>
    <row r="344" spans="1:10" ht="20.100000000000001" customHeight="1" thickBot="1" x14ac:dyDescent="0.3">
      <c r="A344" s="8" t="s">
        <v>1</v>
      </c>
      <c r="B344" s="8" t="s">
        <v>1</v>
      </c>
      <c r="C344" s="5"/>
      <c r="D344" s="5"/>
      <c r="E344" s="5"/>
      <c r="F344" s="5"/>
      <c r="G344" s="5"/>
      <c r="H344" s="12">
        <f t="shared" si="5"/>
        <v>0</v>
      </c>
      <c r="I344" s="5" t="s">
        <v>1</v>
      </c>
      <c r="J344" s="8" t="s">
        <v>1</v>
      </c>
    </row>
    <row r="345" spans="1:10" ht="20.100000000000001" customHeight="1" thickBot="1" x14ac:dyDescent="0.3">
      <c r="A345" s="8" t="s">
        <v>1</v>
      </c>
      <c r="B345" s="8" t="s">
        <v>1</v>
      </c>
      <c r="C345" s="5"/>
      <c r="D345" s="5"/>
      <c r="E345" s="5"/>
      <c r="F345" s="5"/>
      <c r="G345" s="5"/>
      <c r="H345" s="12">
        <f t="shared" si="5"/>
        <v>0</v>
      </c>
      <c r="I345" s="5" t="s">
        <v>1</v>
      </c>
      <c r="J345" s="8" t="s">
        <v>1</v>
      </c>
    </row>
    <row r="346" spans="1:10" ht="20.100000000000001" customHeight="1" thickBot="1" x14ac:dyDescent="0.3">
      <c r="A346" s="8" t="s">
        <v>1</v>
      </c>
      <c r="B346" s="8" t="s">
        <v>1</v>
      </c>
      <c r="C346" s="5"/>
      <c r="D346" s="5"/>
      <c r="E346" s="5"/>
      <c r="F346" s="5"/>
      <c r="G346" s="5"/>
      <c r="H346" s="12">
        <f t="shared" si="5"/>
        <v>0</v>
      </c>
      <c r="I346" s="5" t="s">
        <v>1</v>
      </c>
      <c r="J346" s="8" t="s">
        <v>1</v>
      </c>
    </row>
    <row r="347" spans="1:10" ht="20.100000000000001" customHeight="1" thickBot="1" x14ac:dyDescent="0.3">
      <c r="A347" s="8" t="s">
        <v>1</v>
      </c>
      <c r="B347" s="8" t="s">
        <v>1</v>
      </c>
      <c r="C347" s="5"/>
      <c r="D347" s="5"/>
      <c r="E347" s="5"/>
      <c r="F347" s="5"/>
      <c r="G347" s="5"/>
      <c r="H347" s="12">
        <f t="shared" si="5"/>
        <v>0</v>
      </c>
      <c r="I347" s="5" t="s">
        <v>1</v>
      </c>
      <c r="J347" s="8" t="s">
        <v>1</v>
      </c>
    </row>
    <row r="348" spans="1:10" ht="20.100000000000001" customHeight="1" thickBot="1" x14ac:dyDescent="0.3">
      <c r="A348" s="8" t="s">
        <v>1</v>
      </c>
      <c r="B348" s="8" t="s">
        <v>1</v>
      </c>
      <c r="C348" s="5"/>
      <c r="D348" s="5"/>
      <c r="E348" s="5"/>
      <c r="F348" s="5"/>
      <c r="G348" s="5"/>
      <c r="H348" s="12">
        <f t="shared" si="5"/>
        <v>0</v>
      </c>
      <c r="I348" s="5" t="s">
        <v>1</v>
      </c>
      <c r="J348" s="8" t="s">
        <v>1</v>
      </c>
    </row>
    <row r="349" spans="1:10" ht="20.100000000000001" customHeight="1" thickBot="1" x14ac:dyDescent="0.3">
      <c r="A349" s="8" t="s">
        <v>1</v>
      </c>
      <c r="B349" s="8" t="s">
        <v>1</v>
      </c>
      <c r="C349" s="5"/>
      <c r="D349" s="5"/>
      <c r="E349" s="5"/>
      <c r="F349" s="5"/>
      <c r="G349" s="5"/>
      <c r="H349" s="12">
        <f t="shared" si="5"/>
        <v>0</v>
      </c>
      <c r="I349" s="5" t="s">
        <v>1</v>
      </c>
      <c r="J349" s="8" t="s">
        <v>1</v>
      </c>
    </row>
    <row r="350" spans="1:10" ht="20.100000000000001" customHeight="1" thickBot="1" x14ac:dyDescent="0.3">
      <c r="A350" s="8" t="s">
        <v>1</v>
      </c>
      <c r="B350" s="8" t="s">
        <v>1</v>
      </c>
      <c r="C350" s="5"/>
      <c r="D350" s="5"/>
      <c r="E350" s="5"/>
      <c r="F350" s="5"/>
      <c r="G350" s="5"/>
      <c r="H350" s="12">
        <f t="shared" si="5"/>
        <v>0</v>
      </c>
      <c r="I350" s="5" t="s">
        <v>1</v>
      </c>
      <c r="J350" s="8" t="s">
        <v>1</v>
      </c>
    </row>
    <row r="351" spans="1:10" ht="20.100000000000001" customHeight="1" thickBot="1" x14ac:dyDescent="0.3">
      <c r="A351" s="8" t="s">
        <v>1</v>
      </c>
      <c r="B351" s="8" t="s">
        <v>1</v>
      </c>
      <c r="C351" s="5"/>
      <c r="D351" s="5"/>
      <c r="E351" s="5"/>
      <c r="F351" s="5"/>
      <c r="G351" s="5"/>
      <c r="H351" s="12">
        <f t="shared" si="5"/>
        <v>0</v>
      </c>
      <c r="I351" s="5" t="s">
        <v>1</v>
      </c>
      <c r="J351" s="8" t="s">
        <v>1</v>
      </c>
    </row>
    <row r="352" spans="1:10" ht="20.100000000000001" customHeight="1" thickBot="1" x14ac:dyDescent="0.3">
      <c r="A352" s="8" t="s">
        <v>1</v>
      </c>
      <c r="B352" s="8" t="s">
        <v>1</v>
      </c>
      <c r="C352" s="5"/>
      <c r="D352" s="5"/>
      <c r="E352" s="5"/>
      <c r="F352" s="5"/>
      <c r="G352" s="5"/>
      <c r="H352" s="12">
        <f t="shared" si="5"/>
        <v>0</v>
      </c>
      <c r="I352" s="5" t="s">
        <v>1</v>
      </c>
      <c r="J352" s="8" t="s">
        <v>1</v>
      </c>
    </row>
    <row r="353" spans="1:10" ht="20.100000000000001" customHeight="1" thickBot="1" x14ac:dyDescent="0.3">
      <c r="A353" s="8" t="s">
        <v>1</v>
      </c>
      <c r="B353" s="8" t="s">
        <v>1</v>
      </c>
      <c r="C353" s="5"/>
      <c r="D353" s="5"/>
      <c r="E353" s="5"/>
      <c r="F353" s="5"/>
      <c r="G353" s="5"/>
      <c r="H353" s="12">
        <f t="shared" si="5"/>
        <v>0</v>
      </c>
      <c r="I353" s="5" t="s">
        <v>1</v>
      </c>
      <c r="J353" s="8" t="s">
        <v>1</v>
      </c>
    </row>
    <row r="354" spans="1:10" ht="20.100000000000001" customHeight="1" thickBot="1" x14ac:dyDescent="0.3">
      <c r="A354" s="8" t="s">
        <v>1</v>
      </c>
      <c r="B354" s="8" t="s">
        <v>1</v>
      </c>
      <c r="C354" s="5"/>
      <c r="D354" s="5"/>
      <c r="E354" s="5"/>
      <c r="F354" s="5"/>
      <c r="G354" s="5"/>
      <c r="H354" s="12">
        <f t="shared" si="5"/>
        <v>0</v>
      </c>
      <c r="I354" s="5" t="s">
        <v>1</v>
      </c>
      <c r="J354" s="8" t="s">
        <v>1</v>
      </c>
    </row>
    <row r="355" spans="1:10" ht="20.100000000000001" customHeight="1" thickBot="1" x14ac:dyDescent="0.3">
      <c r="A355" s="8" t="s">
        <v>1</v>
      </c>
      <c r="B355" s="8" t="s">
        <v>1</v>
      </c>
      <c r="C355" s="5"/>
      <c r="D355" s="5"/>
      <c r="E355" s="5"/>
      <c r="F355" s="5"/>
      <c r="G355" s="5"/>
      <c r="H355" s="12">
        <f t="shared" si="5"/>
        <v>0</v>
      </c>
      <c r="I355" s="5" t="s">
        <v>1</v>
      </c>
      <c r="J355" s="8" t="s">
        <v>1</v>
      </c>
    </row>
    <row r="356" spans="1:10" ht="20.100000000000001" customHeight="1" thickBot="1" x14ac:dyDescent="0.3">
      <c r="A356" s="8" t="s">
        <v>1</v>
      </c>
      <c r="B356" s="8" t="s">
        <v>1</v>
      </c>
      <c r="C356" s="5"/>
      <c r="D356" s="5"/>
      <c r="E356" s="5"/>
      <c r="F356" s="5"/>
      <c r="G356" s="5"/>
      <c r="H356" s="12">
        <f t="shared" si="5"/>
        <v>0</v>
      </c>
      <c r="I356" s="5" t="s">
        <v>1</v>
      </c>
      <c r="J356" s="8" t="s">
        <v>1</v>
      </c>
    </row>
    <row r="357" spans="1:10" ht="20.100000000000001" customHeight="1" thickBot="1" x14ac:dyDescent="0.3">
      <c r="A357" s="8" t="s">
        <v>1</v>
      </c>
      <c r="B357" s="8" t="s">
        <v>1</v>
      </c>
      <c r="C357" s="5"/>
      <c r="D357" s="5"/>
      <c r="E357" s="5"/>
      <c r="F357" s="5"/>
      <c r="G357" s="5"/>
      <c r="H357" s="12">
        <f t="shared" si="5"/>
        <v>0</v>
      </c>
      <c r="I357" s="5" t="s">
        <v>1</v>
      </c>
      <c r="J357" s="8" t="s">
        <v>1</v>
      </c>
    </row>
    <row r="358" spans="1:10" ht="20.100000000000001" customHeight="1" thickBot="1" x14ac:dyDescent="0.3">
      <c r="A358" s="8" t="s">
        <v>1</v>
      </c>
      <c r="B358" s="8" t="s">
        <v>1</v>
      </c>
      <c r="C358" s="5"/>
      <c r="D358" s="5"/>
      <c r="E358" s="5"/>
      <c r="F358" s="5"/>
      <c r="G358" s="5"/>
      <c r="H358" s="12">
        <f t="shared" si="5"/>
        <v>0</v>
      </c>
      <c r="I358" s="5" t="s">
        <v>1</v>
      </c>
      <c r="J358" s="8" t="s">
        <v>1</v>
      </c>
    </row>
    <row r="359" spans="1:10" ht="20.100000000000001" customHeight="1" thickBot="1" x14ac:dyDescent="0.3">
      <c r="A359" s="8" t="s">
        <v>1</v>
      </c>
      <c r="B359" s="8" t="s">
        <v>1</v>
      </c>
      <c r="C359" s="5"/>
      <c r="D359" s="5"/>
      <c r="E359" s="5"/>
      <c r="F359" s="5"/>
      <c r="G359" s="5"/>
      <c r="H359" s="12">
        <f t="shared" si="5"/>
        <v>0</v>
      </c>
      <c r="I359" s="5" t="s">
        <v>1</v>
      </c>
      <c r="J359" s="8" t="s">
        <v>1</v>
      </c>
    </row>
    <row r="360" spans="1:10" ht="20.100000000000001" customHeight="1" thickBot="1" x14ac:dyDescent="0.3">
      <c r="A360" s="8" t="s">
        <v>1</v>
      </c>
      <c r="B360" s="8" t="s">
        <v>1</v>
      </c>
      <c r="C360" s="5"/>
      <c r="D360" s="5"/>
      <c r="E360" s="5"/>
      <c r="F360" s="5"/>
      <c r="G360" s="5"/>
      <c r="H360" s="12">
        <f t="shared" si="5"/>
        <v>0</v>
      </c>
      <c r="I360" s="5" t="s">
        <v>1</v>
      </c>
      <c r="J360" s="8" t="s">
        <v>1</v>
      </c>
    </row>
    <row r="361" spans="1:10" ht="20.100000000000001" customHeight="1" thickBot="1" x14ac:dyDescent="0.3">
      <c r="A361" s="8" t="s">
        <v>1</v>
      </c>
      <c r="B361" s="8" t="s">
        <v>1</v>
      </c>
      <c r="C361" s="5"/>
      <c r="D361" s="5"/>
      <c r="E361" s="5"/>
      <c r="F361" s="5"/>
      <c r="G361" s="5"/>
      <c r="H361" s="12">
        <f t="shared" si="5"/>
        <v>0</v>
      </c>
      <c r="I361" s="5" t="s">
        <v>1</v>
      </c>
      <c r="J361" s="8" t="s">
        <v>1</v>
      </c>
    </row>
    <row r="362" spans="1:10" ht="20.100000000000001" customHeight="1" thickBot="1" x14ac:dyDescent="0.3">
      <c r="A362" s="8" t="s">
        <v>1</v>
      </c>
      <c r="B362" s="8" t="s">
        <v>1</v>
      </c>
      <c r="C362" s="5"/>
      <c r="D362" s="5"/>
      <c r="E362" s="5"/>
      <c r="F362" s="5"/>
      <c r="G362" s="5"/>
      <c r="H362" s="12">
        <f t="shared" si="5"/>
        <v>0</v>
      </c>
      <c r="I362" s="5" t="s">
        <v>1</v>
      </c>
      <c r="J362" s="8" t="s">
        <v>1</v>
      </c>
    </row>
    <row r="363" spans="1:10" ht="20.100000000000001" customHeight="1" thickBot="1" x14ac:dyDescent="0.3">
      <c r="A363" s="8" t="s">
        <v>1</v>
      </c>
      <c r="B363" s="8" t="s">
        <v>1</v>
      </c>
      <c r="C363" s="5"/>
      <c r="D363" s="5"/>
      <c r="E363" s="5"/>
      <c r="F363" s="5"/>
      <c r="G363" s="5"/>
      <c r="H363" s="12">
        <f t="shared" si="5"/>
        <v>0</v>
      </c>
      <c r="I363" s="5" t="s">
        <v>1</v>
      </c>
      <c r="J363" s="8" t="s">
        <v>1</v>
      </c>
    </row>
    <row r="364" spans="1:10" ht="20.100000000000001" customHeight="1" thickBot="1" x14ac:dyDescent="0.3">
      <c r="A364" s="8" t="s">
        <v>1</v>
      </c>
      <c r="B364" s="8" t="s">
        <v>1</v>
      </c>
      <c r="C364" s="5"/>
      <c r="D364" s="5"/>
      <c r="E364" s="5"/>
      <c r="F364" s="5"/>
      <c r="G364" s="5"/>
      <c r="H364" s="12">
        <f t="shared" si="5"/>
        <v>0</v>
      </c>
      <c r="I364" s="5" t="s">
        <v>1</v>
      </c>
      <c r="J364" s="8" t="s">
        <v>1</v>
      </c>
    </row>
    <row r="365" spans="1:10" ht="20.100000000000001" customHeight="1" thickBot="1" x14ac:dyDescent="0.3">
      <c r="A365" s="8" t="s">
        <v>1</v>
      </c>
      <c r="B365" s="8" t="s">
        <v>1</v>
      </c>
      <c r="C365" s="5"/>
      <c r="D365" s="5"/>
      <c r="E365" s="5"/>
      <c r="F365" s="5"/>
      <c r="G365" s="5"/>
      <c r="H365" s="12">
        <f t="shared" si="5"/>
        <v>0</v>
      </c>
      <c r="I365" s="5" t="s">
        <v>1</v>
      </c>
      <c r="J365" s="8" t="s">
        <v>1</v>
      </c>
    </row>
    <row r="366" spans="1:10" ht="20.100000000000001" customHeight="1" thickBot="1" x14ac:dyDescent="0.3">
      <c r="A366" s="8" t="s">
        <v>1</v>
      </c>
      <c r="B366" s="8" t="s">
        <v>1</v>
      </c>
      <c r="C366" s="5"/>
      <c r="D366" s="5"/>
      <c r="E366" s="5"/>
      <c r="F366" s="5"/>
      <c r="G366" s="5"/>
      <c r="H366" s="12">
        <f t="shared" si="5"/>
        <v>0</v>
      </c>
      <c r="I366" s="5" t="s">
        <v>1</v>
      </c>
      <c r="J366" s="8" t="s">
        <v>1</v>
      </c>
    </row>
    <row r="367" spans="1:10" ht="20.100000000000001" customHeight="1" thickBot="1" x14ac:dyDescent="0.3">
      <c r="A367" s="8" t="s">
        <v>1</v>
      </c>
      <c r="B367" s="8" t="s">
        <v>1</v>
      </c>
      <c r="C367" s="5"/>
      <c r="D367" s="5"/>
      <c r="E367" s="5"/>
      <c r="F367" s="5"/>
      <c r="G367" s="5"/>
      <c r="H367" s="12">
        <f t="shared" si="5"/>
        <v>0</v>
      </c>
      <c r="I367" s="5" t="s">
        <v>1</v>
      </c>
      <c r="J367" s="8" t="s">
        <v>1</v>
      </c>
    </row>
    <row r="368" spans="1:10" ht="20.100000000000001" customHeight="1" thickBot="1" x14ac:dyDescent="0.3">
      <c r="A368" s="8" t="s">
        <v>1</v>
      </c>
      <c r="B368" s="8" t="s">
        <v>1</v>
      </c>
      <c r="C368" s="5"/>
      <c r="D368" s="5"/>
      <c r="E368" s="5"/>
      <c r="F368" s="5"/>
      <c r="G368" s="5"/>
      <c r="H368" s="12">
        <f t="shared" si="5"/>
        <v>0</v>
      </c>
      <c r="I368" s="5" t="s">
        <v>1</v>
      </c>
      <c r="J368" s="8" t="s">
        <v>1</v>
      </c>
    </row>
    <row r="369" spans="1:10" ht="20.100000000000001" customHeight="1" thickBot="1" x14ac:dyDescent="0.3">
      <c r="A369" s="8" t="s">
        <v>1</v>
      </c>
      <c r="B369" s="8" t="s">
        <v>1</v>
      </c>
      <c r="C369" s="5"/>
      <c r="D369" s="5"/>
      <c r="E369" s="5"/>
      <c r="F369" s="5"/>
      <c r="G369" s="5"/>
      <c r="H369" s="12">
        <f t="shared" si="5"/>
        <v>0</v>
      </c>
      <c r="I369" s="5" t="s">
        <v>1</v>
      </c>
      <c r="J369" s="8" t="s">
        <v>1</v>
      </c>
    </row>
    <row r="370" spans="1:10" ht="20.100000000000001" customHeight="1" thickBot="1" x14ac:dyDescent="0.3">
      <c r="A370" s="8" t="s">
        <v>1</v>
      </c>
      <c r="B370" s="8" t="s">
        <v>1</v>
      </c>
      <c r="C370" s="5"/>
      <c r="D370" s="5"/>
      <c r="E370" s="5"/>
      <c r="F370" s="5"/>
      <c r="G370" s="5"/>
      <c r="H370" s="12">
        <f t="shared" si="5"/>
        <v>0</v>
      </c>
      <c r="I370" s="5" t="s">
        <v>1</v>
      </c>
      <c r="J370" s="8" t="s">
        <v>1</v>
      </c>
    </row>
    <row r="371" spans="1:10" ht="20.100000000000001" customHeight="1" thickBot="1" x14ac:dyDescent="0.3">
      <c r="A371" s="8" t="s">
        <v>1</v>
      </c>
      <c r="B371" s="8" t="s">
        <v>1</v>
      </c>
      <c r="C371" s="5"/>
      <c r="D371" s="5"/>
      <c r="E371" s="5"/>
      <c r="F371" s="5"/>
      <c r="G371" s="5"/>
      <c r="H371" s="12">
        <f t="shared" si="5"/>
        <v>0</v>
      </c>
      <c r="I371" s="5" t="s">
        <v>1</v>
      </c>
      <c r="J371" s="8" t="s">
        <v>1</v>
      </c>
    </row>
    <row r="372" spans="1:10" ht="20.100000000000001" customHeight="1" thickBot="1" x14ac:dyDescent="0.3">
      <c r="A372" s="8" t="s">
        <v>1</v>
      </c>
      <c r="B372" s="8" t="s">
        <v>1</v>
      </c>
      <c r="C372" s="5"/>
      <c r="D372" s="5"/>
      <c r="E372" s="5"/>
      <c r="F372" s="5"/>
      <c r="G372" s="5"/>
      <c r="H372" s="12">
        <f t="shared" si="5"/>
        <v>0</v>
      </c>
      <c r="I372" s="5" t="s">
        <v>1</v>
      </c>
      <c r="J372" s="8" t="s">
        <v>1</v>
      </c>
    </row>
    <row r="373" spans="1:10" ht="20.100000000000001" customHeight="1" thickBot="1" x14ac:dyDescent="0.3">
      <c r="A373" s="8" t="s">
        <v>1</v>
      </c>
      <c r="B373" s="8" t="s">
        <v>1</v>
      </c>
      <c r="C373" s="5"/>
      <c r="D373" s="5"/>
      <c r="E373" s="5"/>
      <c r="F373" s="5"/>
      <c r="G373" s="5"/>
      <c r="H373" s="12">
        <f t="shared" si="5"/>
        <v>0</v>
      </c>
      <c r="I373" s="5" t="s">
        <v>1</v>
      </c>
      <c r="J373" s="8" t="s">
        <v>1</v>
      </c>
    </row>
    <row r="374" spans="1:10" ht="20.100000000000001" customHeight="1" thickBot="1" x14ac:dyDescent="0.3">
      <c r="A374" s="8" t="s">
        <v>1</v>
      </c>
      <c r="B374" s="8" t="s">
        <v>1</v>
      </c>
      <c r="C374" s="5"/>
      <c r="D374" s="5"/>
      <c r="E374" s="5"/>
      <c r="F374" s="5"/>
      <c r="G374" s="5"/>
      <c r="H374" s="12">
        <f t="shared" si="5"/>
        <v>0</v>
      </c>
      <c r="I374" s="5" t="s">
        <v>1</v>
      </c>
      <c r="J374" s="8" t="s">
        <v>1</v>
      </c>
    </row>
    <row r="375" spans="1:10" ht="20.100000000000001" customHeight="1" thickBot="1" x14ac:dyDescent="0.3">
      <c r="A375" s="8" t="s">
        <v>1</v>
      </c>
      <c r="B375" s="8" t="s">
        <v>1</v>
      </c>
      <c r="C375" s="5"/>
      <c r="D375" s="5"/>
      <c r="E375" s="5"/>
      <c r="F375" s="5"/>
      <c r="G375" s="5"/>
      <c r="H375" s="12">
        <f t="shared" si="5"/>
        <v>0</v>
      </c>
      <c r="I375" s="5" t="s">
        <v>1</v>
      </c>
      <c r="J375" s="8" t="s">
        <v>1</v>
      </c>
    </row>
    <row r="376" spans="1:10" ht="20.100000000000001" customHeight="1" thickBot="1" x14ac:dyDescent="0.3">
      <c r="A376" s="8" t="s">
        <v>1</v>
      </c>
      <c r="B376" s="8" t="s">
        <v>1</v>
      </c>
      <c r="C376" s="5"/>
      <c r="D376" s="5"/>
      <c r="E376" s="5"/>
      <c r="F376" s="5"/>
      <c r="G376" s="5"/>
      <c r="H376" s="12">
        <f t="shared" si="5"/>
        <v>0</v>
      </c>
      <c r="I376" s="5" t="s">
        <v>1</v>
      </c>
      <c r="J376" s="8" t="s">
        <v>1</v>
      </c>
    </row>
    <row r="377" spans="1:10" ht="20.100000000000001" customHeight="1" thickBot="1" x14ac:dyDescent="0.3">
      <c r="A377" s="8" t="s">
        <v>1</v>
      </c>
      <c r="B377" s="8" t="s">
        <v>1</v>
      </c>
      <c r="C377" s="5"/>
      <c r="D377" s="5"/>
      <c r="E377" s="5"/>
      <c r="F377" s="5"/>
      <c r="G377" s="5"/>
      <c r="H377" s="12">
        <f t="shared" si="5"/>
        <v>0</v>
      </c>
      <c r="I377" s="5" t="s">
        <v>1</v>
      </c>
      <c r="J377" s="8" t="s">
        <v>1</v>
      </c>
    </row>
    <row r="378" spans="1:10" ht="20.100000000000001" customHeight="1" thickBot="1" x14ac:dyDescent="0.3">
      <c r="A378" s="8" t="s">
        <v>1</v>
      </c>
      <c r="B378" s="8" t="s">
        <v>1</v>
      </c>
      <c r="C378" s="5"/>
      <c r="D378" s="5"/>
      <c r="E378" s="5"/>
      <c r="F378" s="5"/>
      <c r="G378" s="5"/>
      <c r="H378" s="12">
        <f t="shared" si="5"/>
        <v>0</v>
      </c>
      <c r="I378" s="5" t="s">
        <v>1</v>
      </c>
      <c r="J378" s="8" t="s">
        <v>1</v>
      </c>
    </row>
    <row r="379" spans="1:10" ht="20.100000000000001" customHeight="1" thickBot="1" x14ac:dyDescent="0.3">
      <c r="A379" s="8" t="s">
        <v>1</v>
      </c>
      <c r="B379" s="8" t="s">
        <v>1</v>
      </c>
      <c r="C379" s="5"/>
      <c r="D379" s="5"/>
      <c r="E379" s="5"/>
      <c r="F379" s="5"/>
      <c r="G379" s="5"/>
      <c r="H379" s="12">
        <f t="shared" si="5"/>
        <v>0</v>
      </c>
      <c r="I379" s="5" t="s">
        <v>1</v>
      </c>
      <c r="J379" s="8" t="s">
        <v>1</v>
      </c>
    </row>
    <row r="380" spans="1:10" ht="20.100000000000001" customHeight="1" thickBot="1" x14ac:dyDescent="0.3">
      <c r="A380" s="8" t="s">
        <v>1</v>
      </c>
      <c r="B380" s="8" t="s">
        <v>1</v>
      </c>
      <c r="C380" s="5"/>
      <c r="D380" s="5"/>
      <c r="E380" s="5"/>
      <c r="F380" s="5"/>
      <c r="G380" s="5"/>
      <c r="H380" s="12">
        <f t="shared" si="5"/>
        <v>0</v>
      </c>
      <c r="I380" s="5" t="s">
        <v>1</v>
      </c>
      <c r="J380" s="8" t="s">
        <v>1</v>
      </c>
    </row>
    <row r="381" spans="1:10" ht="20.100000000000001" customHeight="1" thickBot="1" x14ac:dyDescent="0.3">
      <c r="A381" s="8" t="s">
        <v>1</v>
      </c>
      <c r="B381" s="8" t="s">
        <v>1</v>
      </c>
      <c r="C381" s="5"/>
      <c r="D381" s="5"/>
      <c r="E381" s="5"/>
      <c r="F381" s="5"/>
      <c r="G381" s="5"/>
      <c r="H381" s="12">
        <f t="shared" si="5"/>
        <v>0</v>
      </c>
      <c r="I381" s="5" t="s">
        <v>1</v>
      </c>
      <c r="J381" s="8" t="s">
        <v>1</v>
      </c>
    </row>
    <row r="382" spans="1:10" ht="20.100000000000001" customHeight="1" thickBot="1" x14ac:dyDescent="0.3">
      <c r="A382" s="8" t="s">
        <v>1</v>
      </c>
      <c r="B382" s="8" t="s">
        <v>1</v>
      </c>
      <c r="C382" s="5"/>
      <c r="D382" s="5"/>
      <c r="E382" s="5"/>
      <c r="F382" s="5"/>
      <c r="G382" s="5"/>
      <c r="H382" s="12">
        <f t="shared" si="5"/>
        <v>0</v>
      </c>
      <c r="I382" s="5" t="s">
        <v>1</v>
      </c>
      <c r="J382" s="8" t="s">
        <v>1</v>
      </c>
    </row>
    <row r="383" spans="1:10" ht="20.100000000000001" customHeight="1" thickBot="1" x14ac:dyDescent="0.3">
      <c r="A383" s="8" t="s">
        <v>1</v>
      </c>
      <c r="B383" s="8" t="s">
        <v>1</v>
      </c>
      <c r="C383" s="5"/>
      <c r="D383" s="5"/>
      <c r="E383" s="5"/>
      <c r="F383" s="5"/>
      <c r="G383" s="5"/>
      <c r="H383" s="12">
        <f t="shared" si="5"/>
        <v>0</v>
      </c>
      <c r="I383" s="5" t="s">
        <v>1</v>
      </c>
      <c r="J383" s="8" t="s">
        <v>1</v>
      </c>
    </row>
    <row r="384" spans="1:10" ht="20.100000000000001" customHeight="1" thickBot="1" x14ac:dyDescent="0.3">
      <c r="A384" s="8" t="s">
        <v>1</v>
      </c>
      <c r="B384" s="8" t="s">
        <v>1</v>
      </c>
      <c r="C384" s="5"/>
      <c r="D384" s="5"/>
      <c r="E384" s="5"/>
      <c r="F384" s="5"/>
      <c r="G384" s="5"/>
      <c r="H384" s="12">
        <f t="shared" si="5"/>
        <v>0</v>
      </c>
      <c r="I384" s="5" t="s">
        <v>1</v>
      </c>
      <c r="J384" s="8" t="s">
        <v>1</v>
      </c>
    </row>
    <row r="385" spans="1:10" ht="20.100000000000001" customHeight="1" thickBot="1" x14ac:dyDescent="0.3">
      <c r="A385" s="8" t="s">
        <v>1</v>
      </c>
      <c r="B385" s="8" t="s">
        <v>1</v>
      </c>
      <c r="C385" s="5"/>
      <c r="D385" s="5"/>
      <c r="E385" s="5"/>
      <c r="F385" s="5"/>
      <c r="G385" s="5"/>
      <c r="H385" s="12">
        <f t="shared" si="5"/>
        <v>0</v>
      </c>
      <c r="I385" s="5" t="s">
        <v>1</v>
      </c>
      <c r="J385" s="8" t="s">
        <v>1</v>
      </c>
    </row>
    <row r="386" spans="1:10" ht="20.100000000000001" customHeight="1" thickBot="1" x14ac:dyDescent="0.3">
      <c r="A386" s="8" t="s">
        <v>1</v>
      </c>
      <c r="B386" s="8" t="s">
        <v>1</v>
      </c>
      <c r="C386" s="5"/>
      <c r="D386" s="5"/>
      <c r="E386" s="5"/>
      <c r="F386" s="5"/>
      <c r="G386" s="5"/>
      <c r="H386" s="12">
        <f t="shared" si="5"/>
        <v>0</v>
      </c>
      <c r="I386" s="5" t="s">
        <v>1</v>
      </c>
      <c r="J386" s="8" t="s">
        <v>1</v>
      </c>
    </row>
    <row r="387" spans="1:10" ht="20.100000000000001" customHeight="1" thickBot="1" x14ac:dyDescent="0.3">
      <c r="A387" s="8" t="s">
        <v>1</v>
      </c>
      <c r="B387" s="8" t="s">
        <v>1</v>
      </c>
      <c r="C387" s="5"/>
      <c r="D387" s="5"/>
      <c r="E387" s="5"/>
      <c r="F387" s="5"/>
      <c r="G387" s="5"/>
      <c r="H387" s="12">
        <f t="shared" si="5"/>
        <v>0</v>
      </c>
      <c r="I387" s="5" t="s">
        <v>1</v>
      </c>
      <c r="J387" s="8" t="s">
        <v>1</v>
      </c>
    </row>
    <row r="388" spans="1:10" ht="20.100000000000001" customHeight="1" thickBot="1" x14ac:dyDescent="0.3">
      <c r="A388" s="8" t="s">
        <v>1</v>
      </c>
      <c r="B388" s="8" t="s">
        <v>1</v>
      </c>
      <c r="C388" s="5"/>
      <c r="D388" s="5"/>
      <c r="E388" s="5"/>
      <c r="F388" s="5"/>
      <c r="G388" s="5"/>
      <c r="H388" s="12">
        <f t="shared" si="5"/>
        <v>0</v>
      </c>
      <c r="I388" s="5" t="s">
        <v>1</v>
      </c>
      <c r="J388" s="8" t="s">
        <v>1</v>
      </c>
    </row>
    <row r="389" spans="1:10" ht="20.100000000000001" customHeight="1" thickBot="1" x14ac:dyDescent="0.3">
      <c r="A389" s="8" t="s">
        <v>1</v>
      </c>
      <c r="B389" s="8" t="s">
        <v>1</v>
      </c>
      <c r="C389" s="5"/>
      <c r="D389" s="5"/>
      <c r="E389" s="5"/>
      <c r="F389" s="5"/>
      <c r="G389" s="5"/>
      <c r="H389" s="12">
        <f t="shared" si="5"/>
        <v>0</v>
      </c>
      <c r="I389" s="5" t="s">
        <v>1</v>
      </c>
      <c r="J389" s="8" t="s">
        <v>1</v>
      </c>
    </row>
    <row r="390" spans="1:10" ht="20.100000000000001" customHeight="1" thickBot="1" x14ac:dyDescent="0.3">
      <c r="A390" s="8" t="s">
        <v>1</v>
      </c>
      <c r="B390" s="8" t="s">
        <v>1</v>
      </c>
      <c r="C390" s="5"/>
      <c r="D390" s="5"/>
      <c r="E390" s="5"/>
      <c r="F390" s="5"/>
      <c r="G390" s="5"/>
      <c r="H390" s="12">
        <f t="shared" si="5"/>
        <v>0</v>
      </c>
      <c r="I390" s="5" t="s">
        <v>1</v>
      </c>
      <c r="J390" s="8" t="s">
        <v>1</v>
      </c>
    </row>
    <row r="391" spans="1:10" ht="20.100000000000001" customHeight="1" thickBot="1" x14ac:dyDescent="0.3">
      <c r="A391" s="8" t="s">
        <v>1</v>
      </c>
      <c r="B391" s="8" t="s">
        <v>1</v>
      </c>
      <c r="C391" s="5"/>
      <c r="D391" s="5"/>
      <c r="E391" s="5"/>
      <c r="F391" s="5"/>
      <c r="G391" s="5"/>
      <c r="H391" s="12">
        <f t="shared" si="5"/>
        <v>0</v>
      </c>
      <c r="I391" s="5" t="s">
        <v>1</v>
      </c>
      <c r="J391" s="8" t="s">
        <v>1</v>
      </c>
    </row>
    <row r="392" spans="1:10" ht="20.100000000000001" customHeight="1" thickBot="1" x14ac:dyDescent="0.3">
      <c r="A392" s="8" t="s">
        <v>1</v>
      </c>
      <c r="B392" s="8" t="s">
        <v>1</v>
      </c>
      <c r="C392" s="5"/>
      <c r="D392" s="5"/>
      <c r="E392" s="5"/>
      <c r="F392" s="5"/>
      <c r="G392" s="5"/>
      <c r="H392" s="12">
        <f t="shared" ref="H392:H455" si="6">ROUND(SUM(C392,(-D392),(-E392),F392,(-G392)),2)</f>
        <v>0</v>
      </c>
      <c r="I392" s="5" t="s">
        <v>1</v>
      </c>
      <c r="J392" s="8" t="s">
        <v>1</v>
      </c>
    </row>
    <row r="393" spans="1:10" ht="20.100000000000001" customHeight="1" thickBot="1" x14ac:dyDescent="0.3">
      <c r="A393" s="8" t="s">
        <v>1</v>
      </c>
      <c r="B393" s="8" t="s">
        <v>1</v>
      </c>
      <c r="C393" s="5"/>
      <c r="D393" s="5"/>
      <c r="E393" s="5"/>
      <c r="F393" s="5"/>
      <c r="G393" s="5"/>
      <c r="H393" s="12">
        <f t="shared" si="6"/>
        <v>0</v>
      </c>
      <c r="I393" s="5" t="s">
        <v>1</v>
      </c>
      <c r="J393" s="8" t="s">
        <v>1</v>
      </c>
    </row>
    <row r="394" spans="1:10" ht="20.100000000000001" customHeight="1" thickBot="1" x14ac:dyDescent="0.3">
      <c r="A394" s="8" t="s">
        <v>1</v>
      </c>
      <c r="B394" s="8" t="s">
        <v>1</v>
      </c>
      <c r="C394" s="5"/>
      <c r="D394" s="5"/>
      <c r="E394" s="5"/>
      <c r="F394" s="5"/>
      <c r="G394" s="5"/>
      <c r="H394" s="12">
        <f t="shared" si="6"/>
        <v>0</v>
      </c>
      <c r="I394" s="5" t="s">
        <v>1</v>
      </c>
      <c r="J394" s="8" t="s">
        <v>1</v>
      </c>
    </row>
    <row r="395" spans="1:10" ht="20.100000000000001" customHeight="1" thickBot="1" x14ac:dyDescent="0.3">
      <c r="A395" s="8" t="s">
        <v>1</v>
      </c>
      <c r="B395" s="8" t="s">
        <v>1</v>
      </c>
      <c r="C395" s="5"/>
      <c r="D395" s="5"/>
      <c r="E395" s="5"/>
      <c r="F395" s="5"/>
      <c r="G395" s="5"/>
      <c r="H395" s="12">
        <f t="shared" si="6"/>
        <v>0</v>
      </c>
      <c r="I395" s="5" t="s">
        <v>1</v>
      </c>
      <c r="J395" s="8" t="s">
        <v>1</v>
      </c>
    </row>
    <row r="396" spans="1:10" ht="20.100000000000001" customHeight="1" thickBot="1" x14ac:dyDescent="0.3">
      <c r="A396" s="8" t="s">
        <v>1</v>
      </c>
      <c r="B396" s="8" t="s">
        <v>1</v>
      </c>
      <c r="C396" s="5"/>
      <c r="D396" s="5"/>
      <c r="E396" s="5"/>
      <c r="F396" s="5"/>
      <c r="G396" s="5"/>
      <c r="H396" s="12">
        <f t="shared" si="6"/>
        <v>0</v>
      </c>
      <c r="I396" s="5" t="s">
        <v>1</v>
      </c>
      <c r="J396" s="8" t="s">
        <v>1</v>
      </c>
    </row>
    <row r="397" spans="1:10" ht="20.100000000000001" customHeight="1" thickBot="1" x14ac:dyDescent="0.3">
      <c r="A397" s="8" t="s">
        <v>1</v>
      </c>
      <c r="B397" s="8" t="s">
        <v>1</v>
      </c>
      <c r="C397" s="5"/>
      <c r="D397" s="5"/>
      <c r="E397" s="5"/>
      <c r="F397" s="5"/>
      <c r="G397" s="5"/>
      <c r="H397" s="12">
        <f t="shared" si="6"/>
        <v>0</v>
      </c>
      <c r="I397" s="5" t="s">
        <v>1</v>
      </c>
      <c r="J397" s="8" t="s">
        <v>1</v>
      </c>
    </row>
    <row r="398" spans="1:10" ht="20.100000000000001" customHeight="1" thickBot="1" x14ac:dyDescent="0.3">
      <c r="A398" s="8" t="s">
        <v>1</v>
      </c>
      <c r="B398" s="8" t="s">
        <v>1</v>
      </c>
      <c r="C398" s="5"/>
      <c r="D398" s="5"/>
      <c r="E398" s="5"/>
      <c r="F398" s="5"/>
      <c r="G398" s="5"/>
      <c r="H398" s="12">
        <f t="shared" si="6"/>
        <v>0</v>
      </c>
      <c r="I398" s="5" t="s">
        <v>1</v>
      </c>
      <c r="J398" s="8" t="s">
        <v>1</v>
      </c>
    </row>
    <row r="399" spans="1:10" ht="20.100000000000001" customHeight="1" thickBot="1" x14ac:dyDescent="0.3">
      <c r="A399" s="8" t="s">
        <v>1</v>
      </c>
      <c r="B399" s="8" t="s">
        <v>1</v>
      </c>
      <c r="C399" s="5"/>
      <c r="D399" s="5"/>
      <c r="E399" s="5"/>
      <c r="F399" s="5"/>
      <c r="G399" s="5"/>
      <c r="H399" s="12">
        <f t="shared" si="6"/>
        <v>0</v>
      </c>
      <c r="I399" s="5" t="s">
        <v>1</v>
      </c>
      <c r="J399" s="8" t="s">
        <v>1</v>
      </c>
    </row>
    <row r="400" spans="1:10" ht="20.100000000000001" customHeight="1" thickBot="1" x14ac:dyDescent="0.3">
      <c r="A400" s="8" t="s">
        <v>1</v>
      </c>
      <c r="B400" s="8" t="s">
        <v>1</v>
      </c>
      <c r="C400" s="5"/>
      <c r="D400" s="5"/>
      <c r="E400" s="5"/>
      <c r="F400" s="5"/>
      <c r="G400" s="5"/>
      <c r="H400" s="12">
        <f t="shared" si="6"/>
        <v>0</v>
      </c>
      <c r="I400" s="5" t="s">
        <v>1</v>
      </c>
      <c r="J400" s="8" t="s">
        <v>1</v>
      </c>
    </row>
    <row r="401" spans="1:10" ht="20.100000000000001" customHeight="1" thickBot="1" x14ac:dyDescent="0.3">
      <c r="A401" s="8" t="s">
        <v>1</v>
      </c>
      <c r="B401" s="8" t="s">
        <v>1</v>
      </c>
      <c r="C401" s="5"/>
      <c r="D401" s="5"/>
      <c r="E401" s="5"/>
      <c r="F401" s="5"/>
      <c r="G401" s="5"/>
      <c r="H401" s="12">
        <f t="shared" si="6"/>
        <v>0</v>
      </c>
      <c r="I401" s="5" t="s">
        <v>1</v>
      </c>
      <c r="J401" s="8" t="s">
        <v>1</v>
      </c>
    </row>
    <row r="402" spans="1:10" ht="20.100000000000001" customHeight="1" thickBot="1" x14ac:dyDescent="0.3">
      <c r="A402" s="8" t="s">
        <v>1</v>
      </c>
      <c r="B402" s="8" t="s">
        <v>1</v>
      </c>
      <c r="C402" s="5"/>
      <c r="D402" s="5"/>
      <c r="E402" s="5"/>
      <c r="F402" s="5"/>
      <c r="G402" s="5"/>
      <c r="H402" s="12">
        <f t="shared" si="6"/>
        <v>0</v>
      </c>
      <c r="I402" s="5" t="s">
        <v>1</v>
      </c>
      <c r="J402" s="8" t="s">
        <v>1</v>
      </c>
    </row>
    <row r="403" spans="1:10" ht="20.100000000000001" customHeight="1" thickBot="1" x14ac:dyDescent="0.3">
      <c r="A403" s="8" t="s">
        <v>1</v>
      </c>
      <c r="B403" s="8" t="s">
        <v>1</v>
      </c>
      <c r="C403" s="5"/>
      <c r="D403" s="5"/>
      <c r="E403" s="5"/>
      <c r="F403" s="5"/>
      <c r="G403" s="5"/>
      <c r="H403" s="12">
        <f t="shared" si="6"/>
        <v>0</v>
      </c>
      <c r="I403" s="5" t="s">
        <v>1</v>
      </c>
      <c r="J403" s="8" t="s">
        <v>1</v>
      </c>
    </row>
    <row r="404" spans="1:10" ht="20.100000000000001" customHeight="1" thickBot="1" x14ac:dyDescent="0.3">
      <c r="A404" s="8" t="s">
        <v>1</v>
      </c>
      <c r="B404" s="8" t="s">
        <v>1</v>
      </c>
      <c r="C404" s="5"/>
      <c r="D404" s="5"/>
      <c r="E404" s="5"/>
      <c r="F404" s="5"/>
      <c r="G404" s="5"/>
      <c r="H404" s="12">
        <f t="shared" si="6"/>
        <v>0</v>
      </c>
      <c r="I404" s="5" t="s">
        <v>1</v>
      </c>
      <c r="J404" s="8" t="s">
        <v>1</v>
      </c>
    </row>
    <row r="405" spans="1:10" ht="20.100000000000001" customHeight="1" thickBot="1" x14ac:dyDescent="0.3">
      <c r="A405" s="8" t="s">
        <v>1</v>
      </c>
      <c r="B405" s="8" t="s">
        <v>1</v>
      </c>
      <c r="C405" s="5"/>
      <c r="D405" s="5"/>
      <c r="E405" s="5"/>
      <c r="F405" s="5"/>
      <c r="G405" s="5"/>
      <c r="H405" s="12">
        <f t="shared" si="6"/>
        <v>0</v>
      </c>
      <c r="I405" s="5" t="s">
        <v>1</v>
      </c>
      <c r="J405" s="8" t="s">
        <v>1</v>
      </c>
    </row>
    <row r="406" spans="1:10" ht="20.100000000000001" customHeight="1" thickBot="1" x14ac:dyDescent="0.3">
      <c r="A406" s="8" t="s">
        <v>1</v>
      </c>
      <c r="B406" s="8" t="s">
        <v>1</v>
      </c>
      <c r="C406" s="5"/>
      <c r="D406" s="5"/>
      <c r="E406" s="5"/>
      <c r="F406" s="5"/>
      <c r="G406" s="5"/>
      <c r="H406" s="12">
        <f t="shared" si="6"/>
        <v>0</v>
      </c>
      <c r="I406" s="5" t="s">
        <v>1</v>
      </c>
      <c r="J406" s="8" t="s">
        <v>1</v>
      </c>
    </row>
    <row r="407" spans="1:10" ht="20.100000000000001" customHeight="1" thickBot="1" x14ac:dyDescent="0.3">
      <c r="A407" s="8" t="s">
        <v>1</v>
      </c>
      <c r="B407" s="8" t="s">
        <v>1</v>
      </c>
      <c r="C407" s="5"/>
      <c r="D407" s="5"/>
      <c r="E407" s="5"/>
      <c r="F407" s="5"/>
      <c r="G407" s="5"/>
      <c r="H407" s="12">
        <f t="shared" si="6"/>
        <v>0</v>
      </c>
      <c r="I407" s="5" t="s">
        <v>1</v>
      </c>
      <c r="J407" s="8" t="s">
        <v>1</v>
      </c>
    </row>
    <row r="408" spans="1:10" ht="20.100000000000001" customHeight="1" thickBot="1" x14ac:dyDescent="0.3">
      <c r="A408" s="8" t="s">
        <v>1</v>
      </c>
      <c r="B408" s="8" t="s">
        <v>1</v>
      </c>
      <c r="C408" s="5"/>
      <c r="D408" s="5"/>
      <c r="E408" s="5"/>
      <c r="F408" s="5"/>
      <c r="G408" s="5"/>
      <c r="H408" s="12">
        <f t="shared" si="6"/>
        <v>0</v>
      </c>
      <c r="I408" s="5" t="s">
        <v>1</v>
      </c>
      <c r="J408" s="8" t="s">
        <v>1</v>
      </c>
    </row>
    <row r="409" spans="1:10" ht="20.100000000000001" customHeight="1" thickBot="1" x14ac:dyDescent="0.3">
      <c r="A409" s="8" t="s">
        <v>1</v>
      </c>
      <c r="B409" s="8" t="s">
        <v>1</v>
      </c>
      <c r="C409" s="5"/>
      <c r="D409" s="5"/>
      <c r="E409" s="5"/>
      <c r="F409" s="5"/>
      <c r="G409" s="5"/>
      <c r="H409" s="12">
        <f t="shared" si="6"/>
        <v>0</v>
      </c>
      <c r="I409" s="5" t="s">
        <v>1</v>
      </c>
      <c r="J409" s="8" t="s">
        <v>1</v>
      </c>
    </row>
    <row r="410" spans="1:10" ht="20.100000000000001" customHeight="1" thickBot="1" x14ac:dyDescent="0.3">
      <c r="A410" s="8" t="s">
        <v>1</v>
      </c>
      <c r="B410" s="8" t="s">
        <v>1</v>
      </c>
      <c r="C410" s="5"/>
      <c r="D410" s="5"/>
      <c r="E410" s="5"/>
      <c r="F410" s="5"/>
      <c r="G410" s="5"/>
      <c r="H410" s="12">
        <f t="shared" si="6"/>
        <v>0</v>
      </c>
      <c r="I410" s="5" t="s">
        <v>1</v>
      </c>
      <c r="J410" s="8" t="s">
        <v>1</v>
      </c>
    </row>
    <row r="411" spans="1:10" ht="20.100000000000001" customHeight="1" thickBot="1" x14ac:dyDescent="0.3">
      <c r="A411" s="8" t="s">
        <v>1</v>
      </c>
      <c r="B411" s="8" t="s">
        <v>1</v>
      </c>
      <c r="C411" s="5"/>
      <c r="D411" s="5"/>
      <c r="E411" s="5"/>
      <c r="F411" s="5"/>
      <c r="G411" s="5"/>
      <c r="H411" s="12">
        <f t="shared" si="6"/>
        <v>0</v>
      </c>
      <c r="I411" s="5" t="s">
        <v>1</v>
      </c>
      <c r="J411" s="8" t="s">
        <v>1</v>
      </c>
    </row>
    <row r="412" spans="1:10" ht="20.100000000000001" customHeight="1" thickBot="1" x14ac:dyDescent="0.3">
      <c r="A412" s="8" t="s">
        <v>1</v>
      </c>
      <c r="B412" s="8" t="s">
        <v>1</v>
      </c>
      <c r="C412" s="5"/>
      <c r="D412" s="5"/>
      <c r="E412" s="5"/>
      <c r="F412" s="5"/>
      <c r="G412" s="5"/>
      <c r="H412" s="12">
        <f t="shared" si="6"/>
        <v>0</v>
      </c>
      <c r="I412" s="5" t="s">
        <v>1</v>
      </c>
      <c r="J412" s="8" t="s">
        <v>1</v>
      </c>
    </row>
    <row r="413" spans="1:10" ht="20.100000000000001" customHeight="1" thickBot="1" x14ac:dyDescent="0.3">
      <c r="A413" s="8" t="s">
        <v>1</v>
      </c>
      <c r="B413" s="8" t="s">
        <v>1</v>
      </c>
      <c r="C413" s="5"/>
      <c r="D413" s="5"/>
      <c r="E413" s="5"/>
      <c r="F413" s="5"/>
      <c r="G413" s="5"/>
      <c r="H413" s="12">
        <f t="shared" si="6"/>
        <v>0</v>
      </c>
      <c r="I413" s="5" t="s">
        <v>1</v>
      </c>
      <c r="J413" s="8" t="s">
        <v>1</v>
      </c>
    </row>
    <row r="414" spans="1:10" ht="20.100000000000001" customHeight="1" thickBot="1" x14ac:dyDescent="0.3">
      <c r="A414" s="8" t="s">
        <v>1</v>
      </c>
      <c r="B414" s="8" t="s">
        <v>1</v>
      </c>
      <c r="C414" s="5"/>
      <c r="D414" s="5"/>
      <c r="E414" s="5"/>
      <c r="F414" s="5"/>
      <c r="G414" s="5"/>
      <c r="H414" s="12">
        <f t="shared" si="6"/>
        <v>0</v>
      </c>
      <c r="I414" s="5" t="s">
        <v>1</v>
      </c>
      <c r="J414" s="8" t="s">
        <v>1</v>
      </c>
    </row>
    <row r="415" spans="1:10" ht="20.100000000000001" customHeight="1" thickBot="1" x14ac:dyDescent="0.3">
      <c r="A415" s="8" t="s">
        <v>1</v>
      </c>
      <c r="B415" s="8" t="s">
        <v>1</v>
      </c>
      <c r="C415" s="5"/>
      <c r="D415" s="5"/>
      <c r="E415" s="5"/>
      <c r="F415" s="5"/>
      <c r="G415" s="5"/>
      <c r="H415" s="12">
        <f t="shared" si="6"/>
        <v>0</v>
      </c>
      <c r="I415" s="5" t="s">
        <v>1</v>
      </c>
      <c r="J415" s="8" t="s">
        <v>1</v>
      </c>
    </row>
    <row r="416" spans="1:10" ht="20.100000000000001" customHeight="1" thickBot="1" x14ac:dyDescent="0.3">
      <c r="A416" s="8" t="s">
        <v>1</v>
      </c>
      <c r="B416" s="8" t="s">
        <v>1</v>
      </c>
      <c r="C416" s="5"/>
      <c r="D416" s="5"/>
      <c r="E416" s="5"/>
      <c r="F416" s="5"/>
      <c r="G416" s="5"/>
      <c r="H416" s="12">
        <f t="shared" si="6"/>
        <v>0</v>
      </c>
      <c r="I416" s="5" t="s">
        <v>1</v>
      </c>
      <c r="J416" s="8" t="s">
        <v>1</v>
      </c>
    </row>
    <row r="417" spans="1:10" ht="20.100000000000001" customHeight="1" thickBot="1" x14ac:dyDescent="0.3">
      <c r="A417" s="8" t="s">
        <v>1</v>
      </c>
      <c r="B417" s="8" t="s">
        <v>1</v>
      </c>
      <c r="C417" s="5"/>
      <c r="D417" s="5"/>
      <c r="E417" s="5"/>
      <c r="F417" s="5"/>
      <c r="G417" s="5"/>
      <c r="H417" s="12">
        <f t="shared" si="6"/>
        <v>0</v>
      </c>
      <c r="I417" s="5" t="s">
        <v>1</v>
      </c>
      <c r="J417" s="8" t="s">
        <v>1</v>
      </c>
    </row>
    <row r="418" spans="1:10" ht="20.100000000000001" customHeight="1" thickBot="1" x14ac:dyDescent="0.3">
      <c r="A418" s="8" t="s">
        <v>1</v>
      </c>
      <c r="B418" s="8" t="s">
        <v>1</v>
      </c>
      <c r="C418" s="5"/>
      <c r="D418" s="5"/>
      <c r="E418" s="5"/>
      <c r="F418" s="5"/>
      <c r="G418" s="5"/>
      <c r="H418" s="12">
        <f t="shared" si="6"/>
        <v>0</v>
      </c>
      <c r="I418" s="5" t="s">
        <v>1</v>
      </c>
      <c r="J418" s="8" t="s">
        <v>1</v>
      </c>
    </row>
    <row r="419" spans="1:10" ht="20.100000000000001" customHeight="1" thickBot="1" x14ac:dyDescent="0.3">
      <c r="A419" s="8" t="s">
        <v>1</v>
      </c>
      <c r="B419" s="8" t="s">
        <v>1</v>
      </c>
      <c r="C419" s="5"/>
      <c r="D419" s="5"/>
      <c r="E419" s="5"/>
      <c r="F419" s="5"/>
      <c r="G419" s="5"/>
      <c r="H419" s="12">
        <f t="shared" si="6"/>
        <v>0</v>
      </c>
      <c r="I419" s="5" t="s">
        <v>1</v>
      </c>
      <c r="J419" s="8" t="s">
        <v>1</v>
      </c>
    </row>
    <row r="420" spans="1:10" ht="20.100000000000001" customHeight="1" thickBot="1" x14ac:dyDescent="0.3">
      <c r="A420" s="8" t="s">
        <v>1</v>
      </c>
      <c r="B420" s="8" t="s">
        <v>1</v>
      </c>
      <c r="C420" s="5"/>
      <c r="D420" s="5"/>
      <c r="E420" s="5"/>
      <c r="F420" s="5"/>
      <c r="G420" s="5"/>
      <c r="H420" s="12">
        <f t="shared" si="6"/>
        <v>0</v>
      </c>
      <c r="I420" s="5" t="s">
        <v>1</v>
      </c>
      <c r="J420" s="8" t="s">
        <v>1</v>
      </c>
    </row>
    <row r="421" spans="1:10" ht="20.100000000000001" customHeight="1" thickBot="1" x14ac:dyDescent="0.3">
      <c r="A421" s="8" t="s">
        <v>1</v>
      </c>
      <c r="B421" s="8" t="s">
        <v>1</v>
      </c>
      <c r="C421" s="5"/>
      <c r="D421" s="5"/>
      <c r="E421" s="5"/>
      <c r="F421" s="5"/>
      <c r="G421" s="5"/>
      <c r="H421" s="12">
        <f t="shared" si="6"/>
        <v>0</v>
      </c>
      <c r="I421" s="5" t="s">
        <v>1</v>
      </c>
      <c r="J421" s="8" t="s">
        <v>1</v>
      </c>
    </row>
    <row r="422" spans="1:10" ht="20.100000000000001" customHeight="1" thickBot="1" x14ac:dyDescent="0.3">
      <c r="A422" s="8" t="s">
        <v>1</v>
      </c>
      <c r="B422" s="8" t="s">
        <v>1</v>
      </c>
      <c r="C422" s="5"/>
      <c r="D422" s="5"/>
      <c r="E422" s="5"/>
      <c r="F422" s="5"/>
      <c r="G422" s="5"/>
      <c r="H422" s="12">
        <f t="shared" si="6"/>
        <v>0</v>
      </c>
      <c r="I422" s="5" t="s">
        <v>1</v>
      </c>
      <c r="J422" s="8" t="s">
        <v>1</v>
      </c>
    </row>
    <row r="423" spans="1:10" ht="20.100000000000001" customHeight="1" thickBot="1" x14ac:dyDescent="0.3">
      <c r="A423" s="8" t="s">
        <v>1</v>
      </c>
      <c r="B423" s="8" t="s">
        <v>1</v>
      </c>
      <c r="C423" s="5"/>
      <c r="D423" s="5"/>
      <c r="E423" s="5"/>
      <c r="F423" s="5"/>
      <c r="G423" s="5"/>
      <c r="H423" s="12">
        <f t="shared" si="6"/>
        <v>0</v>
      </c>
      <c r="I423" s="5" t="s">
        <v>1</v>
      </c>
      <c r="J423" s="8" t="s">
        <v>1</v>
      </c>
    </row>
    <row r="424" spans="1:10" ht="20.100000000000001" customHeight="1" thickBot="1" x14ac:dyDescent="0.3">
      <c r="A424" s="8" t="s">
        <v>1</v>
      </c>
      <c r="B424" s="8" t="s">
        <v>1</v>
      </c>
      <c r="C424" s="5"/>
      <c r="D424" s="5"/>
      <c r="E424" s="5"/>
      <c r="F424" s="5"/>
      <c r="G424" s="5"/>
      <c r="H424" s="12">
        <f t="shared" si="6"/>
        <v>0</v>
      </c>
      <c r="I424" s="5" t="s">
        <v>1</v>
      </c>
      <c r="J424" s="8" t="s">
        <v>1</v>
      </c>
    </row>
    <row r="425" spans="1:10" ht="20.100000000000001" customHeight="1" thickBot="1" x14ac:dyDescent="0.3">
      <c r="A425" s="8" t="s">
        <v>1</v>
      </c>
      <c r="B425" s="8" t="s">
        <v>1</v>
      </c>
      <c r="C425" s="5"/>
      <c r="D425" s="5"/>
      <c r="E425" s="5"/>
      <c r="F425" s="5"/>
      <c r="G425" s="5"/>
      <c r="H425" s="12">
        <f t="shared" si="6"/>
        <v>0</v>
      </c>
      <c r="I425" s="5" t="s">
        <v>1</v>
      </c>
      <c r="J425" s="8" t="s">
        <v>1</v>
      </c>
    </row>
    <row r="426" spans="1:10" ht="20.100000000000001" customHeight="1" thickBot="1" x14ac:dyDescent="0.3">
      <c r="A426" s="8" t="s">
        <v>1</v>
      </c>
      <c r="B426" s="8" t="s">
        <v>1</v>
      </c>
      <c r="C426" s="5"/>
      <c r="D426" s="5"/>
      <c r="E426" s="5"/>
      <c r="F426" s="5"/>
      <c r="G426" s="5"/>
      <c r="H426" s="12">
        <f t="shared" si="6"/>
        <v>0</v>
      </c>
      <c r="I426" s="5" t="s">
        <v>1</v>
      </c>
      <c r="J426" s="8" t="s">
        <v>1</v>
      </c>
    </row>
    <row r="427" spans="1:10" ht="20.100000000000001" customHeight="1" thickBot="1" x14ac:dyDescent="0.3">
      <c r="A427" s="8" t="s">
        <v>1</v>
      </c>
      <c r="B427" s="8" t="s">
        <v>1</v>
      </c>
      <c r="C427" s="5"/>
      <c r="D427" s="5"/>
      <c r="E427" s="5"/>
      <c r="F427" s="5"/>
      <c r="G427" s="5"/>
      <c r="H427" s="12">
        <f t="shared" si="6"/>
        <v>0</v>
      </c>
      <c r="I427" s="5" t="s">
        <v>1</v>
      </c>
      <c r="J427" s="8" t="s">
        <v>1</v>
      </c>
    </row>
    <row r="428" spans="1:10" ht="20.100000000000001" customHeight="1" thickBot="1" x14ac:dyDescent="0.3">
      <c r="A428" s="8" t="s">
        <v>1</v>
      </c>
      <c r="B428" s="8" t="s">
        <v>1</v>
      </c>
      <c r="C428" s="5"/>
      <c r="D428" s="5"/>
      <c r="E428" s="5"/>
      <c r="F428" s="5"/>
      <c r="G428" s="5"/>
      <c r="H428" s="12">
        <f t="shared" si="6"/>
        <v>0</v>
      </c>
      <c r="I428" s="5" t="s">
        <v>1</v>
      </c>
      <c r="J428" s="8" t="s">
        <v>1</v>
      </c>
    </row>
    <row r="429" spans="1:10" ht="20.100000000000001" customHeight="1" thickBot="1" x14ac:dyDescent="0.3">
      <c r="A429" s="8" t="s">
        <v>1</v>
      </c>
      <c r="B429" s="8" t="s">
        <v>1</v>
      </c>
      <c r="C429" s="5"/>
      <c r="D429" s="5"/>
      <c r="E429" s="5"/>
      <c r="F429" s="5"/>
      <c r="G429" s="5"/>
      <c r="H429" s="12">
        <f t="shared" si="6"/>
        <v>0</v>
      </c>
      <c r="I429" s="5" t="s">
        <v>1</v>
      </c>
      <c r="J429" s="8" t="s">
        <v>1</v>
      </c>
    </row>
    <row r="430" spans="1:10" ht="20.100000000000001" customHeight="1" thickBot="1" x14ac:dyDescent="0.3">
      <c r="A430" s="8" t="s">
        <v>1</v>
      </c>
      <c r="B430" s="8" t="s">
        <v>1</v>
      </c>
      <c r="C430" s="5"/>
      <c r="D430" s="5"/>
      <c r="E430" s="5"/>
      <c r="F430" s="5"/>
      <c r="G430" s="5"/>
      <c r="H430" s="12">
        <f t="shared" si="6"/>
        <v>0</v>
      </c>
      <c r="I430" s="5" t="s">
        <v>1</v>
      </c>
      <c r="J430" s="8" t="s">
        <v>1</v>
      </c>
    </row>
    <row r="431" spans="1:10" ht="20.100000000000001" customHeight="1" thickBot="1" x14ac:dyDescent="0.3">
      <c r="A431" s="8" t="s">
        <v>1</v>
      </c>
      <c r="B431" s="8" t="s">
        <v>1</v>
      </c>
      <c r="C431" s="5"/>
      <c r="D431" s="5"/>
      <c r="E431" s="5"/>
      <c r="F431" s="5"/>
      <c r="G431" s="5"/>
      <c r="H431" s="12">
        <f t="shared" si="6"/>
        <v>0</v>
      </c>
      <c r="I431" s="5" t="s">
        <v>1</v>
      </c>
      <c r="J431" s="8" t="s">
        <v>1</v>
      </c>
    </row>
    <row r="432" spans="1:10" ht="20.100000000000001" customHeight="1" thickBot="1" x14ac:dyDescent="0.3">
      <c r="A432" s="8" t="s">
        <v>1</v>
      </c>
      <c r="B432" s="8" t="s">
        <v>1</v>
      </c>
      <c r="C432" s="5"/>
      <c r="D432" s="5"/>
      <c r="E432" s="5"/>
      <c r="F432" s="5"/>
      <c r="G432" s="5"/>
      <c r="H432" s="12">
        <f t="shared" si="6"/>
        <v>0</v>
      </c>
      <c r="I432" s="5" t="s">
        <v>1</v>
      </c>
      <c r="J432" s="8" t="s">
        <v>1</v>
      </c>
    </row>
    <row r="433" spans="1:10" ht="20.100000000000001" customHeight="1" thickBot="1" x14ac:dyDescent="0.3">
      <c r="A433" s="8" t="s">
        <v>1</v>
      </c>
      <c r="B433" s="8" t="s">
        <v>1</v>
      </c>
      <c r="C433" s="5"/>
      <c r="D433" s="5"/>
      <c r="E433" s="5"/>
      <c r="F433" s="5"/>
      <c r="G433" s="5"/>
      <c r="H433" s="12">
        <f t="shared" si="6"/>
        <v>0</v>
      </c>
      <c r="I433" s="5" t="s">
        <v>1</v>
      </c>
      <c r="J433" s="8" t="s">
        <v>1</v>
      </c>
    </row>
    <row r="434" spans="1:10" ht="20.100000000000001" customHeight="1" thickBot="1" x14ac:dyDescent="0.3">
      <c r="A434" s="8" t="s">
        <v>1</v>
      </c>
      <c r="B434" s="8" t="s">
        <v>1</v>
      </c>
      <c r="C434" s="5"/>
      <c r="D434" s="5"/>
      <c r="E434" s="5"/>
      <c r="F434" s="5"/>
      <c r="G434" s="5"/>
      <c r="H434" s="12">
        <f t="shared" si="6"/>
        <v>0</v>
      </c>
      <c r="I434" s="5" t="s">
        <v>1</v>
      </c>
      <c r="J434" s="8" t="s">
        <v>1</v>
      </c>
    </row>
    <row r="435" spans="1:10" ht="20.100000000000001" customHeight="1" thickBot="1" x14ac:dyDescent="0.3">
      <c r="A435" s="8" t="s">
        <v>1</v>
      </c>
      <c r="B435" s="8" t="s">
        <v>1</v>
      </c>
      <c r="C435" s="5"/>
      <c r="D435" s="5"/>
      <c r="E435" s="5"/>
      <c r="F435" s="5"/>
      <c r="G435" s="5"/>
      <c r="H435" s="12">
        <f t="shared" si="6"/>
        <v>0</v>
      </c>
      <c r="I435" s="5" t="s">
        <v>1</v>
      </c>
      <c r="J435" s="8" t="s">
        <v>1</v>
      </c>
    </row>
    <row r="436" spans="1:10" ht="20.100000000000001" customHeight="1" thickBot="1" x14ac:dyDescent="0.3">
      <c r="A436" s="8" t="s">
        <v>1</v>
      </c>
      <c r="B436" s="8" t="s">
        <v>1</v>
      </c>
      <c r="C436" s="5"/>
      <c r="D436" s="5"/>
      <c r="E436" s="5"/>
      <c r="F436" s="5"/>
      <c r="G436" s="5"/>
      <c r="H436" s="12">
        <f t="shared" si="6"/>
        <v>0</v>
      </c>
      <c r="I436" s="5" t="s">
        <v>1</v>
      </c>
      <c r="J436" s="8" t="s">
        <v>1</v>
      </c>
    </row>
    <row r="437" spans="1:10" ht="20.100000000000001" customHeight="1" thickBot="1" x14ac:dyDescent="0.3">
      <c r="A437" s="8" t="s">
        <v>1</v>
      </c>
      <c r="B437" s="8" t="s">
        <v>1</v>
      </c>
      <c r="C437" s="5"/>
      <c r="D437" s="5"/>
      <c r="E437" s="5"/>
      <c r="F437" s="5"/>
      <c r="G437" s="5"/>
      <c r="H437" s="12">
        <f t="shared" si="6"/>
        <v>0</v>
      </c>
      <c r="I437" s="5" t="s">
        <v>1</v>
      </c>
      <c r="J437" s="8" t="s">
        <v>1</v>
      </c>
    </row>
    <row r="438" spans="1:10" ht="20.100000000000001" customHeight="1" thickBot="1" x14ac:dyDescent="0.3">
      <c r="A438" s="8" t="s">
        <v>1</v>
      </c>
      <c r="B438" s="8" t="s">
        <v>1</v>
      </c>
      <c r="C438" s="5"/>
      <c r="D438" s="5"/>
      <c r="E438" s="5"/>
      <c r="F438" s="5"/>
      <c r="G438" s="5"/>
      <c r="H438" s="12">
        <f t="shared" si="6"/>
        <v>0</v>
      </c>
      <c r="I438" s="5" t="s">
        <v>1</v>
      </c>
      <c r="J438" s="8" t="s">
        <v>1</v>
      </c>
    </row>
    <row r="439" spans="1:10" ht="20.100000000000001" customHeight="1" thickBot="1" x14ac:dyDescent="0.3">
      <c r="A439" s="8" t="s">
        <v>1</v>
      </c>
      <c r="B439" s="8" t="s">
        <v>1</v>
      </c>
      <c r="C439" s="5"/>
      <c r="D439" s="5"/>
      <c r="E439" s="5"/>
      <c r="F439" s="5"/>
      <c r="G439" s="5"/>
      <c r="H439" s="12">
        <f t="shared" si="6"/>
        <v>0</v>
      </c>
      <c r="I439" s="5" t="s">
        <v>1</v>
      </c>
      <c r="J439" s="8" t="s">
        <v>1</v>
      </c>
    </row>
    <row r="440" spans="1:10" ht="20.100000000000001" customHeight="1" thickBot="1" x14ac:dyDescent="0.3">
      <c r="A440" s="8" t="s">
        <v>1</v>
      </c>
      <c r="B440" s="8" t="s">
        <v>1</v>
      </c>
      <c r="C440" s="5"/>
      <c r="D440" s="5"/>
      <c r="E440" s="5"/>
      <c r="F440" s="5"/>
      <c r="G440" s="5"/>
      <c r="H440" s="12">
        <f t="shared" si="6"/>
        <v>0</v>
      </c>
      <c r="I440" s="5" t="s">
        <v>1</v>
      </c>
      <c r="J440" s="8" t="s">
        <v>1</v>
      </c>
    </row>
    <row r="441" spans="1:10" ht="20.100000000000001" customHeight="1" thickBot="1" x14ac:dyDescent="0.3">
      <c r="A441" s="8" t="s">
        <v>1</v>
      </c>
      <c r="B441" s="8" t="s">
        <v>1</v>
      </c>
      <c r="C441" s="5"/>
      <c r="D441" s="5"/>
      <c r="E441" s="5"/>
      <c r="F441" s="5"/>
      <c r="G441" s="5"/>
      <c r="H441" s="12">
        <f t="shared" si="6"/>
        <v>0</v>
      </c>
      <c r="I441" s="5" t="s">
        <v>1</v>
      </c>
      <c r="J441" s="8" t="s">
        <v>1</v>
      </c>
    </row>
    <row r="442" spans="1:10" ht="20.100000000000001" customHeight="1" thickBot="1" x14ac:dyDescent="0.3">
      <c r="A442" s="8" t="s">
        <v>1</v>
      </c>
      <c r="B442" s="8" t="s">
        <v>1</v>
      </c>
      <c r="C442" s="5"/>
      <c r="D442" s="5"/>
      <c r="E442" s="5"/>
      <c r="F442" s="5"/>
      <c r="G442" s="5"/>
      <c r="H442" s="12">
        <f t="shared" si="6"/>
        <v>0</v>
      </c>
      <c r="I442" s="5" t="s">
        <v>1</v>
      </c>
      <c r="J442" s="8" t="s">
        <v>1</v>
      </c>
    </row>
    <row r="443" spans="1:10" ht="20.100000000000001" customHeight="1" thickBot="1" x14ac:dyDescent="0.3">
      <c r="A443" s="8" t="s">
        <v>1</v>
      </c>
      <c r="B443" s="8" t="s">
        <v>1</v>
      </c>
      <c r="C443" s="5"/>
      <c r="D443" s="5"/>
      <c r="E443" s="5"/>
      <c r="F443" s="5"/>
      <c r="G443" s="5"/>
      <c r="H443" s="12">
        <f t="shared" si="6"/>
        <v>0</v>
      </c>
      <c r="I443" s="5" t="s">
        <v>1</v>
      </c>
      <c r="J443" s="8" t="s">
        <v>1</v>
      </c>
    </row>
    <row r="444" spans="1:10" ht="20.100000000000001" customHeight="1" thickBot="1" x14ac:dyDescent="0.3">
      <c r="A444" s="8" t="s">
        <v>1</v>
      </c>
      <c r="B444" s="8" t="s">
        <v>1</v>
      </c>
      <c r="C444" s="5"/>
      <c r="D444" s="5"/>
      <c r="E444" s="5"/>
      <c r="F444" s="5"/>
      <c r="G444" s="5"/>
      <c r="H444" s="12">
        <f t="shared" si="6"/>
        <v>0</v>
      </c>
      <c r="I444" s="5" t="s">
        <v>1</v>
      </c>
      <c r="J444" s="8" t="s">
        <v>1</v>
      </c>
    </row>
    <row r="445" spans="1:10" ht="20.100000000000001" customHeight="1" thickBot="1" x14ac:dyDescent="0.3">
      <c r="A445" s="8" t="s">
        <v>1</v>
      </c>
      <c r="B445" s="8" t="s">
        <v>1</v>
      </c>
      <c r="C445" s="5"/>
      <c r="D445" s="5"/>
      <c r="E445" s="5"/>
      <c r="F445" s="5"/>
      <c r="G445" s="5"/>
      <c r="H445" s="12">
        <f t="shared" si="6"/>
        <v>0</v>
      </c>
      <c r="I445" s="5" t="s">
        <v>1</v>
      </c>
      <c r="J445" s="8" t="s">
        <v>1</v>
      </c>
    </row>
    <row r="446" spans="1:10" ht="20.100000000000001" customHeight="1" thickBot="1" x14ac:dyDescent="0.3">
      <c r="A446" s="8" t="s">
        <v>1</v>
      </c>
      <c r="B446" s="8" t="s">
        <v>1</v>
      </c>
      <c r="C446" s="5"/>
      <c r="D446" s="5"/>
      <c r="E446" s="5"/>
      <c r="F446" s="5"/>
      <c r="G446" s="5"/>
      <c r="H446" s="12">
        <f t="shared" si="6"/>
        <v>0</v>
      </c>
      <c r="I446" s="5" t="s">
        <v>1</v>
      </c>
      <c r="J446" s="8" t="s">
        <v>1</v>
      </c>
    </row>
    <row r="447" spans="1:10" ht="20.100000000000001" customHeight="1" thickBot="1" x14ac:dyDescent="0.3">
      <c r="A447" s="8" t="s">
        <v>1</v>
      </c>
      <c r="B447" s="8" t="s">
        <v>1</v>
      </c>
      <c r="C447" s="5"/>
      <c r="D447" s="5"/>
      <c r="E447" s="5"/>
      <c r="F447" s="5"/>
      <c r="G447" s="5"/>
      <c r="H447" s="12">
        <f t="shared" si="6"/>
        <v>0</v>
      </c>
      <c r="I447" s="5" t="s">
        <v>1</v>
      </c>
      <c r="J447" s="8" t="s">
        <v>1</v>
      </c>
    </row>
    <row r="448" spans="1:10" ht="20.100000000000001" customHeight="1" thickBot="1" x14ac:dyDescent="0.3">
      <c r="A448" s="8" t="s">
        <v>1</v>
      </c>
      <c r="B448" s="8" t="s">
        <v>1</v>
      </c>
      <c r="C448" s="5"/>
      <c r="D448" s="5"/>
      <c r="E448" s="5"/>
      <c r="F448" s="5"/>
      <c r="G448" s="5"/>
      <c r="H448" s="12">
        <f t="shared" si="6"/>
        <v>0</v>
      </c>
      <c r="I448" s="5" t="s">
        <v>1</v>
      </c>
      <c r="J448" s="8" t="s">
        <v>1</v>
      </c>
    </row>
    <row r="449" spans="1:10" ht="20.100000000000001" customHeight="1" thickBot="1" x14ac:dyDescent="0.3">
      <c r="A449" s="8" t="s">
        <v>1</v>
      </c>
      <c r="B449" s="8" t="s">
        <v>1</v>
      </c>
      <c r="C449" s="5"/>
      <c r="D449" s="5"/>
      <c r="E449" s="5"/>
      <c r="F449" s="5"/>
      <c r="G449" s="5"/>
      <c r="H449" s="12">
        <f t="shared" si="6"/>
        <v>0</v>
      </c>
      <c r="I449" s="5" t="s">
        <v>1</v>
      </c>
      <c r="J449" s="8" t="s">
        <v>1</v>
      </c>
    </row>
    <row r="450" spans="1:10" ht="20.100000000000001" customHeight="1" thickBot="1" x14ac:dyDescent="0.3">
      <c r="A450" s="8" t="s">
        <v>1</v>
      </c>
      <c r="B450" s="8" t="s">
        <v>1</v>
      </c>
      <c r="C450" s="5"/>
      <c r="D450" s="5"/>
      <c r="E450" s="5"/>
      <c r="F450" s="5"/>
      <c r="G450" s="5"/>
      <c r="H450" s="12">
        <f t="shared" si="6"/>
        <v>0</v>
      </c>
      <c r="I450" s="5" t="s">
        <v>1</v>
      </c>
      <c r="J450" s="8" t="s">
        <v>1</v>
      </c>
    </row>
    <row r="451" spans="1:10" ht="20.100000000000001" customHeight="1" thickBot="1" x14ac:dyDescent="0.3">
      <c r="A451" s="8" t="s">
        <v>1</v>
      </c>
      <c r="B451" s="8" t="s">
        <v>1</v>
      </c>
      <c r="C451" s="5"/>
      <c r="D451" s="5"/>
      <c r="E451" s="5"/>
      <c r="F451" s="5"/>
      <c r="G451" s="5"/>
      <c r="H451" s="12">
        <f t="shared" si="6"/>
        <v>0</v>
      </c>
      <c r="I451" s="5" t="s">
        <v>1</v>
      </c>
      <c r="J451" s="8" t="s">
        <v>1</v>
      </c>
    </row>
    <row r="452" spans="1:10" ht="20.100000000000001" customHeight="1" thickBot="1" x14ac:dyDescent="0.3">
      <c r="A452" s="8" t="s">
        <v>1</v>
      </c>
      <c r="B452" s="8" t="s">
        <v>1</v>
      </c>
      <c r="C452" s="5"/>
      <c r="D452" s="5"/>
      <c r="E452" s="5"/>
      <c r="F452" s="5"/>
      <c r="G452" s="5"/>
      <c r="H452" s="12">
        <f t="shared" si="6"/>
        <v>0</v>
      </c>
      <c r="I452" s="5" t="s">
        <v>1</v>
      </c>
      <c r="J452" s="8" t="s">
        <v>1</v>
      </c>
    </row>
    <row r="453" spans="1:10" ht="20.100000000000001" customHeight="1" thickBot="1" x14ac:dyDescent="0.3">
      <c r="A453" s="8" t="s">
        <v>1</v>
      </c>
      <c r="B453" s="8" t="s">
        <v>1</v>
      </c>
      <c r="C453" s="5"/>
      <c r="D453" s="5"/>
      <c r="E453" s="5"/>
      <c r="F453" s="5"/>
      <c r="G453" s="5"/>
      <c r="H453" s="12">
        <f t="shared" si="6"/>
        <v>0</v>
      </c>
      <c r="I453" s="5" t="s">
        <v>1</v>
      </c>
      <c r="J453" s="8" t="s">
        <v>1</v>
      </c>
    </row>
    <row r="454" spans="1:10" ht="20.100000000000001" customHeight="1" thickBot="1" x14ac:dyDescent="0.3">
      <c r="A454" s="8" t="s">
        <v>1</v>
      </c>
      <c r="B454" s="8" t="s">
        <v>1</v>
      </c>
      <c r="C454" s="5"/>
      <c r="D454" s="5"/>
      <c r="E454" s="5"/>
      <c r="F454" s="5"/>
      <c r="G454" s="5"/>
      <c r="H454" s="12">
        <f t="shared" si="6"/>
        <v>0</v>
      </c>
      <c r="I454" s="5" t="s">
        <v>1</v>
      </c>
      <c r="J454" s="8" t="s">
        <v>1</v>
      </c>
    </row>
    <row r="455" spans="1:10" ht="20.100000000000001" customHeight="1" thickBot="1" x14ac:dyDescent="0.3">
      <c r="A455" s="8" t="s">
        <v>1</v>
      </c>
      <c r="B455" s="8" t="s">
        <v>1</v>
      </c>
      <c r="C455" s="5"/>
      <c r="D455" s="5"/>
      <c r="E455" s="5"/>
      <c r="F455" s="5"/>
      <c r="G455" s="5"/>
      <c r="H455" s="12">
        <f t="shared" si="6"/>
        <v>0</v>
      </c>
      <c r="I455" s="5" t="s">
        <v>1</v>
      </c>
      <c r="J455" s="8" t="s">
        <v>1</v>
      </c>
    </row>
    <row r="456" spans="1:10" ht="20.100000000000001" customHeight="1" thickBot="1" x14ac:dyDescent="0.3">
      <c r="A456" s="8" t="s">
        <v>1</v>
      </c>
      <c r="B456" s="8" t="s">
        <v>1</v>
      </c>
      <c r="C456" s="5"/>
      <c r="D456" s="5"/>
      <c r="E456" s="5"/>
      <c r="F456" s="5"/>
      <c r="G456" s="5"/>
      <c r="H456" s="12">
        <f t="shared" ref="H456:H519" si="7">ROUND(SUM(C456,(-D456),(-E456),F456,(-G456)),2)</f>
        <v>0</v>
      </c>
      <c r="I456" s="5" t="s">
        <v>1</v>
      </c>
      <c r="J456" s="8" t="s">
        <v>1</v>
      </c>
    </row>
    <row r="457" spans="1:10" ht="20.100000000000001" customHeight="1" thickBot="1" x14ac:dyDescent="0.3">
      <c r="A457" s="8" t="s">
        <v>1</v>
      </c>
      <c r="B457" s="8" t="s">
        <v>1</v>
      </c>
      <c r="C457" s="5"/>
      <c r="D457" s="5"/>
      <c r="E457" s="5"/>
      <c r="F457" s="5"/>
      <c r="G457" s="5"/>
      <c r="H457" s="12">
        <f t="shared" si="7"/>
        <v>0</v>
      </c>
      <c r="I457" s="5" t="s">
        <v>1</v>
      </c>
      <c r="J457" s="8" t="s">
        <v>1</v>
      </c>
    </row>
    <row r="458" spans="1:10" ht="20.100000000000001" customHeight="1" thickBot="1" x14ac:dyDescent="0.3">
      <c r="A458" s="8" t="s">
        <v>1</v>
      </c>
      <c r="B458" s="8" t="s">
        <v>1</v>
      </c>
      <c r="C458" s="5"/>
      <c r="D458" s="5"/>
      <c r="E458" s="5"/>
      <c r="F458" s="5"/>
      <c r="G458" s="5"/>
      <c r="H458" s="12">
        <f t="shared" si="7"/>
        <v>0</v>
      </c>
      <c r="I458" s="5" t="s">
        <v>1</v>
      </c>
      <c r="J458" s="8" t="s">
        <v>1</v>
      </c>
    </row>
    <row r="459" spans="1:10" ht="20.100000000000001" customHeight="1" thickBot="1" x14ac:dyDescent="0.3">
      <c r="A459" s="8" t="s">
        <v>1</v>
      </c>
      <c r="B459" s="8" t="s">
        <v>1</v>
      </c>
      <c r="C459" s="5"/>
      <c r="D459" s="5"/>
      <c r="E459" s="5"/>
      <c r="F459" s="5"/>
      <c r="G459" s="5"/>
      <c r="H459" s="12">
        <f t="shared" si="7"/>
        <v>0</v>
      </c>
      <c r="I459" s="5" t="s">
        <v>1</v>
      </c>
      <c r="J459" s="8" t="s">
        <v>1</v>
      </c>
    </row>
    <row r="460" spans="1:10" ht="20.100000000000001" customHeight="1" thickBot="1" x14ac:dyDescent="0.3">
      <c r="A460" s="8" t="s">
        <v>1</v>
      </c>
      <c r="B460" s="8" t="s">
        <v>1</v>
      </c>
      <c r="C460" s="5"/>
      <c r="D460" s="5"/>
      <c r="E460" s="5"/>
      <c r="F460" s="5"/>
      <c r="G460" s="5"/>
      <c r="H460" s="12">
        <f t="shared" si="7"/>
        <v>0</v>
      </c>
      <c r="I460" s="5" t="s">
        <v>1</v>
      </c>
      <c r="J460" s="8" t="s">
        <v>1</v>
      </c>
    </row>
    <row r="461" spans="1:10" ht="20.100000000000001" customHeight="1" thickBot="1" x14ac:dyDescent="0.3">
      <c r="A461" s="8" t="s">
        <v>1</v>
      </c>
      <c r="B461" s="8" t="s">
        <v>1</v>
      </c>
      <c r="C461" s="5"/>
      <c r="D461" s="5"/>
      <c r="E461" s="5"/>
      <c r="F461" s="5"/>
      <c r="G461" s="5"/>
      <c r="H461" s="12">
        <f t="shared" si="7"/>
        <v>0</v>
      </c>
      <c r="I461" s="5" t="s">
        <v>1</v>
      </c>
      <c r="J461" s="8" t="s">
        <v>1</v>
      </c>
    </row>
    <row r="462" spans="1:10" ht="20.100000000000001" customHeight="1" thickBot="1" x14ac:dyDescent="0.3">
      <c r="A462" s="8" t="s">
        <v>1</v>
      </c>
      <c r="B462" s="8" t="s">
        <v>1</v>
      </c>
      <c r="C462" s="5"/>
      <c r="D462" s="5"/>
      <c r="E462" s="5"/>
      <c r="F462" s="5"/>
      <c r="G462" s="5"/>
      <c r="H462" s="12">
        <f t="shared" si="7"/>
        <v>0</v>
      </c>
      <c r="I462" s="5" t="s">
        <v>1</v>
      </c>
      <c r="J462" s="8" t="s">
        <v>1</v>
      </c>
    </row>
    <row r="463" spans="1:10" ht="20.100000000000001" customHeight="1" thickBot="1" x14ac:dyDescent="0.3">
      <c r="A463" s="8" t="s">
        <v>1</v>
      </c>
      <c r="B463" s="8" t="s">
        <v>1</v>
      </c>
      <c r="C463" s="5"/>
      <c r="D463" s="5"/>
      <c r="E463" s="5"/>
      <c r="F463" s="5"/>
      <c r="G463" s="5"/>
      <c r="H463" s="12">
        <f t="shared" si="7"/>
        <v>0</v>
      </c>
      <c r="I463" s="5" t="s">
        <v>1</v>
      </c>
      <c r="J463" s="8" t="s">
        <v>1</v>
      </c>
    </row>
    <row r="464" spans="1:10" ht="20.100000000000001" customHeight="1" thickBot="1" x14ac:dyDescent="0.3">
      <c r="A464" s="8" t="s">
        <v>1</v>
      </c>
      <c r="B464" s="8" t="s">
        <v>1</v>
      </c>
      <c r="C464" s="5"/>
      <c r="D464" s="5"/>
      <c r="E464" s="5"/>
      <c r="F464" s="5"/>
      <c r="G464" s="5"/>
      <c r="H464" s="12">
        <f t="shared" si="7"/>
        <v>0</v>
      </c>
      <c r="I464" s="5" t="s">
        <v>1</v>
      </c>
      <c r="J464" s="8" t="s">
        <v>1</v>
      </c>
    </row>
    <row r="465" spans="1:10" ht="20.100000000000001" customHeight="1" thickBot="1" x14ac:dyDescent="0.3">
      <c r="A465" s="8" t="s">
        <v>1</v>
      </c>
      <c r="B465" s="8" t="s">
        <v>1</v>
      </c>
      <c r="C465" s="5"/>
      <c r="D465" s="5"/>
      <c r="E465" s="5"/>
      <c r="F465" s="5"/>
      <c r="G465" s="5"/>
      <c r="H465" s="12">
        <f t="shared" si="7"/>
        <v>0</v>
      </c>
      <c r="I465" s="5" t="s">
        <v>1</v>
      </c>
      <c r="J465" s="8" t="s">
        <v>1</v>
      </c>
    </row>
    <row r="466" spans="1:10" ht="20.100000000000001" customHeight="1" thickBot="1" x14ac:dyDescent="0.3">
      <c r="A466" s="8" t="s">
        <v>1</v>
      </c>
      <c r="B466" s="8" t="s">
        <v>1</v>
      </c>
      <c r="C466" s="5"/>
      <c r="D466" s="5"/>
      <c r="E466" s="5"/>
      <c r="F466" s="5"/>
      <c r="G466" s="5"/>
      <c r="H466" s="12">
        <f t="shared" si="7"/>
        <v>0</v>
      </c>
      <c r="I466" s="5" t="s">
        <v>1</v>
      </c>
      <c r="J466" s="8" t="s">
        <v>1</v>
      </c>
    </row>
    <row r="467" spans="1:10" ht="20.100000000000001" customHeight="1" thickBot="1" x14ac:dyDescent="0.3">
      <c r="A467" s="8" t="s">
        <v>1</v>
      </c>
      <c r="B467" s="8" t="s">
        <v>1</v>
      </c>
      <c r="C467" s="5"/>
      <c r="D467" s="5"/>
      <c r="E467" s="5"/>
      <c r="F467" s="5"/>
      <c r="G467" s="5"/>
      <c r="H467" s="12">
        <f t="shared" si="7"/>
        <v>0</v>
      </c>
      <c r="I467" s="5" t="s">
        <v>1</v>
      </c>
      <c r="J467" s="8" t="s">
        <v>1</v>
      </c>
    </row>
    <row r="468" spans="1:10" ht="20.100000000000001" customHeight="1" thickBot="1" x14ac:dyDescent="0.3">
      <c r="A468" s="8" t="s">
        <v>1</v>
      </c>
      <c r="B468" s="8" t="s">
        <v>1</v>
      </c>
      <c r="C468" s="5"/>
      <c r="D468" s="5"/>
      <c r="E468" s="5"/>
      <c r="F468" s="5"/>
      <c r="G468" s="5"/>
      <c r="H468" s="12">
        <f t="shared" si="7"/>
        <v>0</v>
      </c>
      <c r="I468" s="5" t="s">
        <v>1</v>
      </c>
      <c r="J468" s="8" t="s">
        <v>1</v>
      </c>
    </row>
    <row r="469" spans="1:10" ht="20.100000000000001" customHeight="1" thickBot="1" x14ac:dyDescent="0.3">
      <c r="A469" s="8" t="s">
        <v>1</v>
      </c>
      <c r="B469" s="8" t="s">
        <v>1</v>
      </c>
      <c r="C469" s="5"/>
      <c r="D469" s="5"/>
      <c r="E469" s="5"/>
      <c r="F469" s="5"/>
      <c r="G469" s="5"/>
      <c r="H469" s="12">
        <f t="shared" si="7"/>
        <v>0</v>
      </c>
      <c r="I469" s="5" t="s">
        <v>1</v>
      </c>
      <c r="J469" s="8" t="s">
        <v>1</v>
      </c>
    </row>
    <row r="470" spans="1:10" ht="20.100000000000001" customHeight="1" thickBot="1" x14ac:dyDescent="0.3">
      <c r="A470" s="8" t="s">
        <v>1</v>
      </c>
      <c r="B470" s="8" t="s">
        <v>1</v>
      </c>
      <c r="C470" s="5"/>
      <c r="D470" s="5"/>
      <c r="E470" s="5"/>
      <c r="F470" s="5"/>
      <c r="G470" s="5"/>
      <c r="H470" s="12">
        <f t="shared" si="7"/>
        <v>0</v>
      </c>
      <c r="I470" s="5" t="s">
        <v>1</v>
      </c>
      <c r="J470" s="8" t="s">
        <v>1</v>
      </c>
    </row>
    <row r="471" spans="1:10" ht="20.100000000000001" customHeight="1" thickBot="1" x14ac:dyDescent="0.3">
      <c r="A471" s="8" t="s">
        <v>1</v>
      </c>
      <c r="B471" s="8" t="s">
        <v>1</v>
      </c>
      <c r="C471" s="5"/>
      <c r="D471" s="5"/>
      <c r="E471" s="5"/>
      <c r="F471" s="5"/>
      <c r="G471" s="5"/>
      <c r="H471" s="12">
        <f t="shared" si="7"/>
        <v>0</v>
      </c>
      <c r="I471" s="5" t="s">
        <v>1</v>
      </c>
      <c r="J471" s="8" t="s">
        <v>1</v>
      </c>
    </row>
    <row r="472" spans="1:10" ht="20.100000000000001" customHeight="1" thickBot="1" x14ac:dyDescent="0.3">
      <c r="A472" s="8" t="s">
        <v>1</v>
      </c>
      <c r="B472" s="8" t="s">
        <v>1</v>
      </c>
      <c r="C472" s="5"/>
      <c r="D472" s="5"/>
      <c r="E472" s="5"/>
      <c r="F472" s="5"/>
      <c r="G472" s="5"/>
      <c r="H472" s="12">
        <f t="shared" si="7"/>
        <v>0</v>
      </c>
      <c r="I472" s="5" t="s">
        <v>1</v>
      </c>
      <c r="J472" s="8" t="s">
        <v>1</v>
      </c>
    </row>
    <row r="473" spans="1:10" ht="20.100000000000001" customHeight="1" thickBot="1" x14ac:dyDescent="0.3">
      <c r="A473" s="8" t="s">
        <v>1</v>
      </c>
      <c r="B473" s="8" t="s">
        <v>1</v>
      </c>
      <c r="C473" s="5"/>
      <c r="D473" s="5"/>
      <c r="E473" s="5"/>
      <c r="F473" s="5"/>
      <c r="G473" s="5"/>
      <c r="H473" s="12">
        <f t="shared" si="7"/>
        <v>0</v>
      </c>
      <c r="I473" s="5" t="s">
        <v>1</v>
      </c>
      <c r="J473" s="8" t="s">
        <v>1</v>
      </c>
    </row>
    <row r="474" spans="1:10" ht="20.100000000000001" customHeight="1" thickBot="1" x14ac:dyDescent="0.3">
      <c r="A474" s="8" t="s">
        <v>1</v>
      </c>
      <c r="B474" s="8" t="s">
        <v>1</v>
      </c>
      <c r="C474" s="5"/>
      <c r="D474" s="5"/>
      <c r="E474" s="5"/>
      <c r="F474" s="5"/>
      <c r="G474" s="5"/>
      <c r="H474" s="12">
        <f t="shared" si="7"/>
        <v>0</v>
      </c>
      <c r="I474" s="5" t="s">
        <v>1</v>
      </c>
      <c r="J474" s="8" t="s">
        <v>1</v>
      </c>
    </row>
    <row r="475" spans="1:10" ht="20.100000000000001" customHeight="1" thickBot="1" x14ac:dyDescent="0.3">
      <c r="A475" s="8" t="s">
        <v>1</v>
      </c>
      <c r="B475" s="8" t="s">
        <v>1</v>
      </c>
      <c r="C475" s="5"/>
      <c r="D475" s="5"/>
      <c r="E475" s="5"/>
      <c r="F475" s="5"/>
      <c r="G475" s="5"/>
      <c r="H475" s="12">
        <f t="shared" si="7"/>
        <v>0</v>
      </c>
      <c r="I475" s="5" t="s">
        <v>1</v>
      </c>
      <c r="J475" s="8" t="s">
        <v>1</v>
      </c>
    </row>
    <row r="476" spans="1:10" ht="20.100000000000001" customHeight="1" thickBot="1" x14ac:dyDescent="0.3">
      <c r="A476" s="8" t="s">
        <v>1</v>
      </c>
      <c r="B476" s="8" t="s">
        <v>1</v>
      </c>
      <c r="C476" s="5"/>
      <c r="D476" s="5"/>
      <c r="E476" s="5"/>
      <c r="F476" s="5"/>
      <c r="G476" s="5"/>
      <c r="H476" s="12">
        <f t="shared" si="7"/>
        <v>0</v>
      </c>
      <c r="I476" s="5" t="s">
        <v>1</v>
      </c>
      <c r="J476" s="8" t="s">
        <v>1</v>
      </c>
    </row>
    <row r="477" spans="1:10" ht="20.100000000000001" customHeight="1" thickBot="1" x14ac:dyDescent="0.3">
      <c r="A477" s="8" t="s">
        <v>1</v>
      </c>
      <c r="B477" s="8" t="s">
        <v>1</v>
      </c>
      <c r="C477" s="5"/>
      <c r="D477" s="5"/>
      <c r="E477" s="5"/>
      <c r="F477" s="5"/>
      <c r="G477" s="5"/>
      <c r="H477" s="12">
        <f t="shared" si="7"/>
        <v>0</v>
      </c>
      <c r="I477" s="5" t="s">
        <v>1</v>
      </c>
      <c r="J477" s="8" t="s">
        <v>1</v>
      </c>
    </row>
    <row r="478" spans="1:10" ht="20.100000000000001" customHeight="1" thickBot="1" x14ac:dyDescent="0.3">
      <c r="A478" s="8" t="s">
        <v>1</v>
      </c>
      <c r="B478" s="8" t="s">
        <v>1</v>
      </c>
      <c r="C478" s="5"/>
      <c r="D478" s="5"/>
      <c r="E478" s="5"/>
      <c r="F478" s="5"/>
      <c r="G478" s="5"/>
      <c r="H478" s="12">
        <f t="shared" si="7"/>
        <v>0</v>
      </c>
      <c r="I478" s="5" t="s">
        <v>1</v>
      </c>
      <c r="J478" s="8" t="s">
        <v>1</v>
      </c>
    </row>
    <row r="479" spans="1:10" ht="20.100000000000001" customHeight="1" thickBot="1" x14ac:dyDescent="0.3">
      <c r="A479" s="8" t="s">
        <v>1</v>
      </c>
      <c r="B479" s="8" t="s">
        <v>1</v>
      </c>
      <c r="C479" s="5"/>
      <c r="D479" s="5"/>
      <c r="E479" s="5"/>
      <c r="F479" s="5"/>
      <c r="G479" s="5"/>
      <c r="H479" s="12">
        <f t="shared" si="7"/>
        <v>0</v>
      </c>
      <c r="I479" s="5" t="s">
        <v>1</v>
      </c>
      <c r="J479" s="8" t="s">
        <v>1</v>
      </c>
    </row>
    <row r="480" spans="1:10" ht="20.100000000000001" customHeight="1" thickBot="1" x14ac:dyDescent="0.3">
      <c r="A480" s="8" t="s">
        <v>1</v>
      </c>
      <c r="B480" s="8" t="s">
        <v>1</v>
      </c>
      <c r="C480" s="5"/>
      <c r="D480" s="5"/>
      <c r="E480" s="5"/>
      <c r="F480" s="5"/>
      <c r="G480" s="5"/>
      <c r="H480" s="12">
        <f t="shared" si="7"/>
        <v>0</v>
      </c>
      <c r="I480" s="5" t="s">
        <v>1</v>
      </c>
      <c r="J480" s="8" t="s">
        <v>1</v>
      </c>
    </row>
    <row r="481" spans="1:10" ht="20.100000000000001" customHeight="1" thickBot="1" x14ac:dyDescent="0.3">
      <c r="A481" s="8" t="s">
        <v>1</v>
      </c>
      <c r="B481" s="8" t="s">
        <v>1</v>
      </c>
      <c r="C481" s="5"/>
      <c r="D481" s="5"/>
      <c r="E481" s="5"/>
      <c r="F481" s="5"/>
      <c r="G481" s="5"/>
      <c r="H481" s="12">
        <f t="shared" si="7"/>
        <v>0</v>
      </c>
      <c r="I481" s="5" t="s">
        <v>1</v>
      </c>
      <c r="J481" s="8" t="s">
        <v>1</v>
      </c>
    </row>
    <row r="482" spans="1:10" ht="20.100000000000001" customHeight="1" thickBot="1" x14ac:dyDescent="0.3">
      <c r="A482" s="8" t="s">
        <v>1</v>
      </c>
      <c r="B482" s="8" t="s">
        <v>1</v>
      </c>
      <c r="C482" s="5"/>
      <c r="D482" s="5"/>
      <c r="E482" s="5"/>
      <c r="F482" s="5"/>
      <c r="G482" s="5"/>
      <c r="H482" s="12">
        <f t="shared" si="7"/>
        <v>0</v>
      </c>
      <c r="I482" s="5" t="s">
        <v>1</v>
      </c>
      <c r="J482" s="8" t="s">
        <v>1</v>
      </c>
    </row>
    <row r="483" spans="1:10" ht="20.100000000000001" customHeight="1" thickBot="1" x14ac:dyDescent="0.3">
      <c r="A483" s="8" t="s">
        <v>1</v>
      </c>
      <c r="B483" s="8" t="s">
        <v>1</v>
      </c>
      <c r="C483" s="5"/>
      <c r="D483" s="5"/>
      <c r="E483" s="5"/>
      <c r="F483" s="5"/>
      <c r="G483" s="5"/>
      <c r="H483" s="12">
        <f t="shared" si="7"/>
        <v>0</v>
      </c>
      <c r="I483" s="5" t="s">
        <v>1</v>
      </c>
      <c r="J483" s="8" t="s">
        <v>1</v>
      </c>
    </row>
    <row r="484" spans="1:10" ht="20.100000000000001" customHeight="1" thickBot="1" x14ac:dyDescent="0.3">
      <c r="A484" s="8" t="s">
        <v>1</v>
      </c>
      <c r="B484" s="8" t="s">
        <v>1</v>
      </c>
      <c r="C484" s="5"/>
      <c r="D484" s="5"/>
      <c r="E484" s="5"/>
      <c r="F484" s="5"/>
      <c r="G484" s="5"/>
      <c r="H484" s="12">
        <f t="shared" si="7"/>
        <v>0</v>
      </c>
      <c r="I484" s="5" t="s">
        <v>1</v>
      </c>
      <c r="J484" s="8" t="s">
        <v>1</v>
      </c>
    </row>
    <row r="485" spans="1:10" ht="20.100000000000001" customHeight="1" thickBot="1" x14ac:dyDescent="0.3">
      <c r="A485" s="8" t="s">
        <v>1</v>
      </c>
      <c r="B485" s="8" t="s">
        <v>1</v>
      </c>
      <c r="C485" s="5"/>
      <c r="D485" s="5"/>
      <c r="E485" s="5"/>
      <c r="F485" s="5"/>
      <c r="G485" s="5"/>
      <c r="H485" s="12">
        <f t="shared" si="7"/>
        <v>0</v>
      </c>
      <c r="I485" s="5" t="s">
        <v>1</v>
      </c>
      <c r="J485" s="8" t="s">
        <v>1</v>
      </c>
    </row>
    <row r="486" spans="1:10" ht="20.100000000000001" customHeight="1" thickBot="1" x14ac:dyDescent="0.3">
      <c r="A486" s="8" t="s">
        <v>1</v>
      </c>
      <c r="B486" s="8" t="s">
        <v>1</v>
      </c>
      <c r="C486" s="5"/>
      <c r="D486" s="5"/>
      <c r="E486" s="5"/>
      <c r="F486" s="5"/>
      <c r="G486" s="5"/>
      <c r="H486" s="12">
        <f t="shared" si="7"/>
        <v>0</v>
      </c>
      <c r="I486" s="5" t="s">
        <v>1</v>
      </c>
      <c r="J486" s="8" t="s">
        <v>1</v>
      </c>
    </row>
    <row r="487" spans="1:10" ht="20.100000000000001" customHeight="1" thickBot="1" x14ac:dyDescent="0.3">
      <c r="A487" s="8" t="s">
        <v>1</v>
      </c>
      <c r="B487" s="8" t="s">
        <v>1</v>
      </c>
      <c r="C487" s="5"/>
      <c r="D487" s="5"/>
      <c r="E487" s="5"/>
      <c r="F487" s="5"/>
      <c r="G487" s="5"/>
      <c r="H487" s="12">
        <f t="shared" si="7"/>
        <v>0</v>
      </c>
      <c r="I487" s="5" t="s">
        <v>1</v>
      </c>
      <c r="J487" s="8" t="s">
        <v>1</v>
      </c>
    </row>
    <row r="488" spans="1:10" ht="20.100000000000001" customHeight="1" thickBot="1" x14ac:dyDescent="0.3">
      <c r="A488" s="8" t="s">
        <v>1</v>
      </c>
      <c r="B488" s="8" t="s">
        <v>1</v>
      </c>
      <c r="C488" s="5"/>
      <c r="D488" s="5"/>
      <c r="E488" s="5"/>
      <c r="F488" s="5"/>
      <c r="G488" s="5"/>
      <c r="H488" s="12">
        <f t="shared" si="7"/>
        <v>0</v>
      </c>
      <c r="I488" s="5" t="s">
        <v>1</v>
      </c>
      <c r="J488" s="8" t="s">
        <v>1</v>
      </c>
    </row>
    <row r="489" spans="1:10" ht="20.100000000000001" customHeight="1" thickBot="1" x14ac:dyDescent="0.3">
      <c r="A489" s="8" t="s">
        <v>1</v>
      </c>
      <c r="B489" s="8" t="s">
        <v>1</v>
      </c>
      <c r="C489" s="5"/>
      <c r="D489" s="5"/>
      <c r="E489" s="5"/>
      <c r="F489" s="5"/>
      <c r="G489" s="5"/>
      <c r="H489" s="12">
        <f t="shared" si="7"/>
        <v>0</v>
      </c>
      <c r="I489" s="5" t="s">
        <v>1</v>
      </c>
      <c r="J489" s="8" t="s">
        <v>1</v>
      </c>
    </row>
    <row r="490" spans="1:10" ht="20.100000000000001" customHeight="1" thickBot="1" x14ac:dyDescent="0.3">
      <c r="A490" s="8" t="s">
        <v>1</v>
      </c>
      <c r="B490" s="8" t="s">
        <v>1</v>
      </c>
      <c r="C490" s="5"/>
      <c r="D490" s="5"/>
      <c r="E490" s="5"/>
      <c r="F490" s="5"/>
      <c r="G490" s="5"/>
      <c r="H490" s="12">
        <f t="shared" si="7"/>
        <v>0</v>
      </c>
      <c r="I490" s="5" t="s">
        <v>1</v>
      </c>
      <c r="J490" s="8" t="s">
        <v>1</v>
      </c>
    </row>
    <row r="491" spans="1:10" ht="20.100000000000001" customHeight="1" thickBot="1" x14ac:dyDescent="0.3">
      <c r="A491" s="8" t="s">
        <v>1</v>
      </c>
      <c r="B491" s="8" t="s">
        <v>1</v>
      </c>
      <c r="C491" s="5"/>
      <c r="D491" s="5"/>
      <c r="E491" s="5"/>
      <c r="F491" s="5"/>
      <c r="G491" s="5"/>
      <c r="H491" s="12">
        <f t="shared" si="7"/>
        <v>0</v>
      </c>
      <c r="I491" s="5" t="s">
        <v>1</v>
      </c>
      <c r="J491" s="8" t="s">
        <v>1</v>
      </c>
    </row>
    <row r="492" spans="1:10" ht="20.100000000000001" customHeight="1" thickBot="1" x14ac:dyDescent="0.3">
      <c r="A492" s="8" t="s">
        <v>1</v>
      </c>
      <c r="B492" s="8" t="s">
        <v>1</v>
      </c>
      <c r="C492" s="5"/>
      <c r="D492" s="5"/>
      <c r="E492" s="5"/>
      <c r="F492" s="5"/>
      <c r="G492" s="5"/>
      <c r="H492" s="12">
        <f t="shared" si="7"/>
        <v>0</v>
      </c>
      <c r="I492" s="5" t="s">
        <v>1</v>
      </c>
      <c r="J492" s="8" t="s">
        <v>1</v>
      </c>
    </row>
    <row r="493" spans="1:10" ht="20.100000000000001" customHeight="1" thickBot="1" x14ac:dyDescent="0.3">
      <c r="A493" s="8" t="s">
        <v>1</v>
      </c>
      <c r="B493" s="8" t="s">
        <v>1</v>
      </c>
      <c r="C493" s="5"/>
      <c r="D493" s="5"/>
      <c r="E493" s="5"/>
      <c r="F493" s="5"/>
      <c r="G493" s="5"/>
      <c r="H493" s="12">
        <f t="shared" si="7"/>
        <v>0</v>
      </c>
      <c r="I493" s="5" t="s">
        <v>1</v>
      </c>
      <c r="J493" s="8" t="s">
        <v>1</v>
      </c>
    </row>
    <row r="494" spans="1:10" ht="20.100000000000001" customHeight="1" thickBot="1" x14ac:dyDescent="0.3">
      <c r="A494" s="8" t="s">
        <v>1</v>
      </c>
      <c r="B494" s="8" t="s">
        <v>1</v>
      </c>
      <c r="C494" s="5"/>
      <c r="D494" s="5"/>
      <c r="E494" s="5"/>
      <c r="F494" s="5"/>
      <c r="G494" s="5"/>
      <c r="H494" s="12">
        <f t="shared" si="7"/>
        <v>0</v>
      </c>
      <c r="I494" s="5" t="s">
        <v>1</v>
      </c>
      <c r="J494" s="8" t="s">
        <v>1</v>
      </c>
    </row>
    <row r="495" spans="1:10" ht="20.100000000000001" customHeight="1" thickBot="1" x14ac:dyDescent="0.3">
      <c r="A495" s="8" t="s">
        <v>1</v>
      </c>
      <c r="B495" s="8" t="s">
        <v>1</v>
      </c>
      <c r="C495" s="5"/>
      <c r="D495" s="5"/>
      <c r="E495" s="5"/>
      <c r="F495" s="5"/>
      <c r="G495" s="5"/>
      <c r="H495" s="12">
        <f t="shared" si="7"/>
        <v>0</v>
      </c>
      <c r="I495" s="5" t="s">
        <v>1</v>
      </c>
      <c r="J495" s="8" t="s">
        <v>1</v>
      </c>
    </row>
    <row r="496" spans="1:10" ht="20.100000000000001" customHeight="1" thickBot="1" x14ac:dyDescent="0.3">
      <c r="A496" s="8" t="s">
        <v>1</v>
      </c>
      <c r="B496" s="8" t="s">
        <v>1</v>
      </c>
      <c r="C496" s="5"/>
      <c r="D496" s="5"/>
      <c r="E496" s="5"/>
      <c r="F496" s="5"/>
      <c r="G496" s="5"/>
      <c r="H496" s="12">
        <f t="shared" si="7"/>
        <v>0</v>
      </c>
      <c r="I496" s="5" t="s">
        <v>1</v>
      </c>
      <c r="J496" s="8" t="s">
        <v>1</v>
      </c>
    </row>
    <row r="497" spans="1:10" ht="20.100000000000001" customHeight="1" thickBot="1" x14ac:dyDescent="0.3">
      <c r="A497" s="8" t="s">
        <v>1</v>
      </c>
      <c r="B497" s="8" t="s">
        <v>1</v>
      </c>
      <c r="C497" s="5"/>
      <c r="D497" s="5"/>
      <c r="E497" s="5"/>
      <c r="F497" s="5"/>
      <c r="G497" s="5"/>
      <c r="H497" s="12">
        <f t="shared" si="7"/>
        <v>0</v>
      </c>
      <c r="I497" s="5" t="s">
        <v>1</v>
      </c>
      <c r="J497" s="8" t="s">
        <v>1</v>
      </c>
    </row>
    <row r="498" spans="1:10" ht="20.100000000000001" customHeight="1" thickBot="1" x14ac:dyDescent="0.3">
      <c r="A498" s="8" t="s">
        <v>1</v>
      </c>
      <c r="B498" s="8" t="s">
        <v>1</v>
      </c>
      <c r="C498" s="5"/>
      <c r="D498" s="5"/>
      <c r="E498" s="5"/>
      <c r="F498" s="5"/>
      <c r="G498" s="5"/>
      <c r="H498" s="12">
        <f t="shared" si="7"/>
        <v>0</v>
      </c>
      <c r="I498" s="5" t="s">
        <v>1</v>
      </c>
      <c r="J498" s="8" t="s">
        <v>1</v>
      </c>
    </row>
    <row r="499" spans="1:10" ht="20.100000000000001" customHeight="1" thickBot="1" x14ac:dyDescent="0.3">
      <c r="A499" s="8" t="s">
        <v>1</v>
      </c>
      <c r="B499" s="8" t="s">
        <v>1</v>
      </c>
      <c r="C499" s="5"/>
      <c r="D499" s="5"/>
      <c r="E499" s="5"/>
      <c r="F499" s="5"/>
      <c r="G499" s="5"/>
      <c r="H499" s="12">
        <f t="shared" si="7"/>
        <v>0</v>
      </c>
      <c r="I499" s="5" t="s">
        <v>1</v>
      </c>
      <c r="J499" s="8" t="s">
        <v>1</v>
      </c>
    </row>
    <row r="500" spans="1:10" ht="20.100000000000001" customHeight="1" thickBot="1" x14ac:dyDescent="0.3">
      <c r="A500" s="8" t="s">
        <v>1</v>
      </c>
      <c r="B500" s="8" t="s">
        <v>1</v>
      </c>
      <c r="C500" s="5"/>
      <c r="D500" s="5"/>
      <c r="E500" s="5"/>
      <c r="F500" s="5"/>
      <c r="G500" s="5"/>
      <c r="H500" s="12">
        <f t="shared" si="7"/>
        <v>0</v>
      </c>
      <c r="I500" s="5" t="s">
        <v>1</v>
      </c>
      <c r="J500" s="8" t="s">
        <v>1</v>
      </c>
    </row>
    <row r="501" spans="1:10" ht="20.100000000000001" customHeight="1" thickBot="1" x14ac:dyDescent="0.3">
      <c r="A501" s="8" t="s">
        <v>1</v>
      </c>
      <c r="B501" s="8" t="s">
        <v>1</v>
      </c>
      <c r="C501" s="5"/>
      <c r="D501" s="5"/>
      <c r="E501" s="5"/>
      <c r="F501" s="5"/>
      <c r="G501" s="5"/>
      <c r="H501" s="12">
        <f t="shared" si="7"/>
        <v>0</v>
      </c>
      <c r="I501" s="5" t="s">
        <v>1</v>
      </c>
      <c r="J501" s="8" t="s">
        <v>1</v>
      </c>
    </row>
    <row r="502" spans="1:10" ht="20.100000000000001" customHeight="1" thickBot="1" x14ac:dyDescent="0.3">
      <c r="A502" s="8" t="s">
        <v>1</v>
      </c>
      <c r="B502" s="8" t="s">
        <v>1</v>
      </c>
      <c r="C502" s="5"/>
      <c r="D502" s="5"/>
      <c r="E502" s="5"/>
      <c r="F502" s="5"/>
      <c r="G502" s="5"/>
      <c r="H502" s="12">
        <f t="shared" si="7"/>
        <v>0</v>
      </c>
      <c r="I502" s="5" t="s">
        <v>1</v>
      </c>
      <c r="J502" s="8" t="s">
        <v>1</v>
      </c>
    </row>
    <row r="503" spans="1:10" ht="20.100000000000001" customHeight="1" thickBot="1" x14ac:dyDescent="0.3">
      <c r="A503" s="8" t="s">
        <v>1</v>
      </c>
      <c r="B503" s="8" t="s">
        <v>1</v>
      </c>
      <c r="C503" s="5"/>
      <c r="D503" s="5"/>
      <c r="E503" s="5"/>
      <c r="F503" s="5"/>
      <c r="G503" s="5"/>
      <c r="H503" s="12">
        <f t="shared" si="7"/>
        <v>0</v>
      </c>
      <c r="I503" s="5" t="s">
        <v>1</v>
      </c>
      <c r="J503" s="8" t="s">
        <v>1</v>
      </c>
    </row>
    <row r="504" spans="1:10" ht="20.100000000000001" customHeight="1" thickBot="1" x14ac:dyDescent="0.3">
      <c r="A504" s="8" t="s">
        <v>1</v>
      </c>
      <c r="B504" s="8" t="s">
        <v>1</v>
      </c>
      <c r="C504" s="5"/>
      <c r="D504" s="5"/>
      <c r="E504" s="5"/>
      <c r="F504" s="5"/>
      <c r="G504" s="5"/>
      <c r="H504" s="12">
        <f t="shared" si="7"/>
        <v>0</v>
      </c>
      <c r="I504" s="5" t="s">
        <v>1</v>
      </c>
      <c r="J504" s="8" t="s">
        <v>1</v>
      </c>
    </row>
    <row r="505" spans="1:10" ht="20.100000000000001" customHeight="1" thickBot="1" x14ac:dyDescent="0.3">
      <c r="A505" s="8" t="s">
        <v>1</v>
      </c>
      <c r="B505" s="8" t="s">
        <v>1</v>
      </c>
      <c r="C505" s="5"/>
      <c r="D505" s="5"/>
      <c r="E505" s="5"/>
      <c r="F505" s="5"/>
      <c r="G505" s="5"/>
      <c r="H505" s="12">
        <f t="shared" si="7"/>
        <v>0</v>
      </c>
      <c r="I505" s="5" t="s">
        <v>1</v>
      </c>
      <c r="J505" s="8" t="s">
        <v>1</v>
      </c>
    </row>
    <row r="506" spans="1:10" ht="20.100000000000001" customHeight="1" thickBot="1" x14ac:dyDescent="0.3">
      <c r="A506" s="8" t="s">
        <v>1</v>
      </c>
      <c r="B506" s="8" t="s">
        <v>1</v>
      </c>
      <c r="C506" s="5"/>
      <c r="D506" s="5"/>
      <c r="E506" s="5"/>
      <c r="F506" s="5"/>
      <c r="G506" s="5"/>
      <c r="H506" s="12">
        <f t="shared" si="7"/>
        <v>0</v>
      </c>
      <c r="I506" s="5" t="s">
        <v>1</v>
      </c>
      <c r="J506" s="8" t="s">
        <v>1</v>
      </c>
    </row>
    <row r="507" spans="1:10" ht="20.100000000000001" customHeight="1" thickBot="1" x14ac:dyDescent="0.3">
      <c r="A507" s="8" t="s">
        <v>1</v>
      </c>
      <c r="B507" s="8" t="s">
        <v>1</v>
      </c>
      <c r="C507" s="5"/>
      <c r="D507" s="5"/>
      <c r="E507" s="5"/>
      <c r="F507" s="5"/>
      <c r="G507" s="5"/>
      <c r="H507" s="12">
        <f t="shared" si="7"/>
        <v>0</v>
      </c>
      <c r="I507" s="5" t="s">
        <v>1</v>
      </c>
      <c r="J507" s="8" t="s">
        <v>1</v>
      </c>
    </row>
    <row r="508" spans="1:10" ht="20.100000000000001" customHeight="1" thickBot="1" x14ac:dyDescent="0.3">
      <c r="A508" s="8" t="s">
        <v>1</v>
      </c>
      <c r="B508" s="8" t="s">
        <v>1</v>
      </c>
      <c r="C508" s="5"/>
      <c r="D508" s="5"/>
      <c r="E508" s="5"/>
      <c r="F508" s="5"/>
      <c r="G508" s="5"/>
      <c r="H508" s="12">
        <f t="shared" si="7"/>
        <v>0</v>
      </c>
      <c r="I508" s="5" t="s">
        <v>1</v>
      </c>
      <c r="J508" s="8" t="s">
        <v>1</v>
      </c>
    </row>
    <row r="509" spans="1:10" ht="20.100000000000001" customHeight="1" thickBot="1" x14ac:dyDescent="0.3">
      <c r="A509" s="8" t="s">
        <v>1</v>
      </c>
      <c r="B509" s="8" t="s">
        <v>1</v>
      </c>
      <c r="C509" s="5"/>
      <c r="D509" s="5"/>
      <c r="E509" s="5"/>
      <c r="F509" s="5"/>
      <c r="G509" s="5"/>
      <c r="H509" s="12">
        <f t="shared" si="7"/>
        <v>0</v>
      </c>
      <c r="I509" s="5" t="s">
        <v>1</v>
      </c>
      <c r="J509" s="8" t="s">
        <v>1</v>
      </c>
    </row>
    <row r="510" spans="1:10" ht="20.100000000000001" customHeight="1" thickBot="1" x14ac:dyDescent="0.3">
      <c r="A510" s="8" t="s">
        <v>1</v>
      </c>
      <c r="B510" s="8" t="s">
        <v>1</v>
      </c>
      <c r="C510" s="5"/>
      <c r="D510" s="5"/>
      <c r="E510" s="5"/>
      <c r="F510" s="5"/>
      <c r="G510" s="5"/>
      <c r="H510" s="12">
        <f t="shared" si="7"/>
        <v>0</v>
      </c>
      <c r="I510" s="5" t="s">
        <v>1</v>
      </c>
      <c r="J510" s="8" t="s">
        <v>1</v>
      </c>
    </row>
    <row r="511" spans="1:10" ht="20.100000000000001" customHeight="1" thickBot="1" x14ac:dyDescent="0.3">
      <c r="A511" s="8" t="s">
        <v>1</v>
      </c>
      <c r="B511" s="8" t="s">
        <v>1</v>
      </c>
      <c r="C511" s="5"/>
      <c r="D511" s="5"/>
      <c r="E511" s="5"/>
      <c r="F511" s="5"/>
      <c r="G511" s="5"/>
      <c r="H511" s="12">
        <f t="shared" si="7"/>
        <v>0</v>
      </c>
      <c r="I511" s="5" t="s">
        <v>1</v>
      </c>
      <c r="J511" s="8" t="s">
        <v>1</v>
      </c>
    </row>
    <row r="512" spans="1:10" ht="20.100000000000001" customHeight="1" thickBot="1" x14ac:dyDescent="0.3">
      <c r="A512" s="8" t="s">
        <v>1</v>
      </c>
      <c r="B512" s="8" t="s">
        <v>1</v>
      </c>
      <c r="C512" s="5"/>
      <c r="D512" s="5"/>
      <c r="E512" s="5"/>
      <c r="F512" s="5"/>
      <c r="G512" s="5"/>
      <c r="H512" s="12">
        <f t="shared" si="7"/>
        <v>0</v>
      </c>
      <c r="I512" s="5" t="s">
        <v>1</v>
      </c>
      <c r="J512" s="8" t="s">
        <v>1</v>
      </c>
    </row>
    <row r="513" spans="1:10" ht="20.100000000000001" customHeight="1" thickBot="1" x14ac:dyDescent="0.3">
      <c r="A513" s="8" t="s">
        <v>1</v>
      </c>
      <c r="B513" s="8" t="s">
        <v>1</v>
      </c>
      <c r="C513" s="5"/>
      <c r="D513" s="5"/>
      <c r="E513" s="5"/>
      <c r="F513" s="5"/>
      <c r="G513" s="5"/>
      <c r="H513" s="12">
        <f t="shared" si="7"/>
        <v>0</v>
      </c>
      <c r="I513" s="5" t="s">
        <v>1</v>
      </c>
      <c r="J513" s="8" t="s">
        <v>1</v>
      </c>
    </row>
    <row r="514" spans="1:10" ht="20.100000000000001" customHeight="1" thickBot="1" x14ac:dyDescent="0.3">
      <c r="A514" s="8" t="s">
        <v>1</v>
      </c>
      <c r="B514" s="8" t="s">
        <v>1</v>
      </c>
      <c r="C514" s="5"/>
      <c r="D514" s="5"/>
      <c r="E514" s="5"/>
      <c r="F514" s="5"/>
      <c r="G514" s="5"/>
      <c r="H514" s="12">
        <f t="shared" si="7"/>
        <v>0</v>
      </c>
      <c r="I514" s="5" t="s">
        <v>1</v>
      </c>
      <c r="J514" s="8" t="s">
        <v>1</v>
      </c>
    </row>
    <row r="515" spans="1:10" ht="20.100000000000001" customHeight="1" thickBot="1" x14ac:dyDescent="0.3">
      <c r="A515" s="8" t="s">
        <v>1</v>
      </c>
      <c r="B515" s="8" t="s">
        <v>1</v>
      </c>
      <c r="C515" s="5"/>
      <c r="D515" s="5"/>
      <c r="E515" s="5"/>
      <c r="F515" s="5"/>
      <c r="G515" s="5"/>
      <c r="H515" s="12">
        <f t="shared" si="7"/>
        <v>0</v>
      </c>
      <c r="I515" s="5" t="s">
        <v>1</v>
      </c>
      <c r="J515" s="8" t="s">
        <v>1</v>
      </c>
    </row>
    <row r="516" spans="1:10" ht="20.100000000000001" customHeight="1" thickBot="1" x14ac:dyDescent="0.3">
      <c r="A516" s="8" t="s">
        <v>1</v>
      </c>
      <c r="B516" s="8" t="s">
        <v>1</v>
      </c>
      <c r="C516" s="5"/>
      <c r="D516" s="5"/>
      <c r="E516" s="5"/>
      <c r="F516" s="5"/>
      <c r="G516" s="5"/>
      <c r="H516" s="12">
        <f t="shared" si="7"/>
        <v>0</v>
      </c>
      <c r="I516" s="5" t="s">
        <v>1</v>
      </c>
      <c r="J516" s="8" t="s">
        <v>1</v>
      </c>
    </row>
    <row r="517" spans="1:10" ht="20.100000000000001" customHeight="1" thickBot="1" x14ac:dyDescent="0.3">
      <c r="A517" s="8" t="s">
        <v>1</v>
      </c>
      <c r="B517" s="8" t="s">
        <v>1</v>
      </c>
      <c r="C517" s="5"/>
      <c r="D517" s="5"/>
      <c r="E517" s="5"/>
      <c r="F517" s="5"/>
      <c r="G517" s="5"/>
      <c r="H517" s="12">
        <f t="shared" si="7"/>
        <v>0</v>
      </c>
      <c r="I517" s="5" t="s">
        <v>1</v>
      </c>
      <c r="J517" s="8" t="s">
        <v>1</v>
      </c>
    </row>
    <row r="518" spans="1:10" ht="20.100000000000001" customHeight="1" thickBot="1" x14ac:dyDescent="0.3">
      <c r="A518" s="8" t="s">
        <v>1</v>
      </c>
      <c r="B518" s="8" t="s">
        <v>1</v>
      </c>
      <c r="C518" s="5"/>
      <c r="D518" s="5"/>
      <c r="E518" s="5"/>
      <c r="F518" s="5"/>
      <c r="G518" s="5"/>
      <c r="H518" s="12">
        <f t="shared" si="7"/>
        <v>0</v>
      </c>
      <c r="I518" s="5" t="s">
        <v>1</v>
      </c>
      <c r="J518" s="8" t="s">
        <v>1</v>
      </c>
    </row>
    <row r="519" spans="1:10" ht="20.100000000000001" customHeight="1" thickBot="1" x14ac:dyDescent="0.3">
      <c r="A519" s="8" t="s">
        <v>1</v>
      </c>
      <c r="B519" s="8" t="s">
        <v>1</v>
      </c>
      <c r="C519" s="5"/>
      <c r="D519" s="5"/>
      <c r="E519" s="5"/>
      <c r="F519" s="5"/>
      <c r="G519" s="5"/>
      <c r="H519" s="12">
        <f t="shared" si="7"/>
        <v>0</v>
      </c>
      <c r="I519" s="5" t="s">
        <v>1</v>
      </c>
      <c r="J519" s="8" t="s">
        <v>1</v>
      </c>
    </row>
    <row r="520" spans="1:10" ht="20.100000000000001" customHeight="1" thickBot="1" x14ac:dyDescent="0.3">
      <c r="A520" s="8" t="s">
        <v>1</v>
      </c>
      <c r="B520" s="8" t="s">
        <v>1</v>
      </c>
      <c r="C520" s="5"/>
      <c r="D520" s="5"/>
      <c r="E520" s="5"/>
      <c r="F520" s="5"/>
      <c r="G520" s="5"/>
      <c r="H520" s="12">
        <f t="shared" ref="H520:H583" si="8">ROUND(SUM(C520,(-D520),(-E520),F520,(-G520)),2)</f>
        <v>0</v>
      </c>
      <c r="I520" s="5" t="s">
        <v>1</v>
      </c>
      <c r="J520" s="8" t="s">
        <v>1</v>
      </c>
    </row>
    <row r="521" spans="1:10" ht="20.100000000000001" customHeight="1" thickBot="1" x14ac:dyDescent="0.3">
      <c r="A521" s="8" t="s">
        <v>1</v>
      </c>
      <c r="B521" s="8" t="s">
        <v>1</v>
      </c>
      <c r="C521" s="5"/>
      <c r="D521" s="5"/>
      <c r="E521" s="5"/>
      <c r="F521" s="5"/>
      <c r="G521" s="5"/>
      <c r="H521" s="12">
        <f t="shared" si="8"/>
        <v>0</v>
      </c>
      <c r="I521" s="5" t="s">
        <v>1</v>
      </c>
      <c r="J521" s="8" t="s">
        <v>1</v>
      </c>
    </row>
    <row r="522" spans="1:10" ht="20.100000000000001" customHeight="1" thickBot="1" x14ac:dyDescent="0.3">
      <c r="A522" s="8" t="s">
        <v>1</v>
      </c>
      <c r="B522" s="8" t="s">
        <v>1</v>
      </c>
      <c r="C522" s="5"/>
      <c r="D522" s="5"/>
      <c r="E522" s="5"/>
      <c r="F522" s="5"/>
      <c r="G522" s="5"/>
      <c r="H522" s="12">
        <f t="shared" si="8"/>
        <v>0</v>
      </c>
      <c r="I522" s="5" t="s">
        <v>1</v>
      </c>
      <c r="J522" s="8" t="s">
        <v>1</v>
      </c>
    </row>
    <row r="523" spans="1:10" ht="20.100000000000001" customHeight="1" thickBot="1" x14ac:dyDescent="0.3">
      <c r="A523" s="8" t="s">
        <v>1</v>
      </c>
      <c r="B523" s="8" t="s">
        <v>1</v>
      </c>
      <c r="C523" s="5"/>
      <c r="D523" s="5"/>
      <c r="E523" s="5"/>
      <c r="F523" s="5"/>
      <c r="G523" s="5"/>
      <c r="H523" s="12">
        <f t="shared" si="8"/>
        <v>0</v>
      </c>
      <c r="I523" s="5" t="s">
        <v>1</v>
      </c>
      <c r="J523" s="8" t="s">
        <v>1</v>
      </c>
    </row>
    <row r="524" spans="1:10" ht="20.100000000000001" customHeight="1" thickBot="1" x14ac:dyDescent="0.3">
      <c r="A524" s="8" t="s">
        <v>1</v>
      </c>
      <c r="B524" s="8" t="s">
        <v>1</v>
      </c>
      <c r="C524" s="5"/>
      <c r="D524" s="5"/>
      <c r="E524" s="5"/>
      <c r="F524" s="5"/>
      <c r="G524" s="5"/>
      <c r="H524" s="12">
        <f t="shared" si="8"/>
        <v>0</v>
      </c>
      <c r="I524" s="5" t="s">
        <v>1</v>
      </c>
      <c r="J524" s="8" t="s">
        <v>1</v>
      </c>
    </row>
    <row r="525" spans="1:10" ht="20.100000000000001" customHeight="1" thickBot="1" x14ac:dyDescent="0.3">
      <c r="A525" s="8" t="s">
        <v>1</v>
      </c>
      <c r="B525" s="8" t="s">
        <v>1</v>
      </c>
      <c r="C525" s="5"/>
      <c r="D525" s="5"/>
      <c r="E525" s="5"/>
      <c r="F525" s="5"/>
      <c r="G525" s="5"/>
      <c r="H525" s="12">
        <f t="shared" si="8"/>
        <v>0</v>
      </c>
      <c r="I525" s="5" t="s">
        <v>1</v>
      </c>
      <c r="J525" s="8" t="s">
        <v>1</v>
      </c>
    </row>
    <row r="526" spans="1:10" ht="20.100000000000001" customHeight="1" thickBot="1" x14ac:dyDescent="0.3">
      <c r="A526" s="8" t="s">
        <v>1</v>
      </c>
      <c r="B526" s="8" t="s">
        <v>1</v>
      </c>
      <c r="C526" s="5"/>
      <c r="D526" s="5"/>
      <c r="E526" s="5"/>
      <c r="F526" s="5"/>
      <c r="G526" s="5"/>
      <c r="H526" s="12">
        <f t="shared" si="8"/>
        <v>0</v>
      </c>
      <c r="I526" s="5" t="s">
        <v>1</v>
      </c>
      <c r="J526" s="8" t="s">
        <v>1</v>
      </c>
    </row>
    <row r="527" spans="1:10" ht="20.100000000000001" customHeight="1" thickBot="1" x14ac:dyDescent="0.3">
      <c r="A527" s="8" t="s">
        <v>1</v>
      </c>
      <c r="B527" s="8" t="s">
        <v>1</v>
      </c>
      <c r="C527" s="5"/>
      <c r="D527" s="5"/>
      <c r="E527" s="5"/>
      <c r="F527" s="5"/>
      <c r="G527" s="5"/>
      <c r="H527" s="12">
        <f t="shared" si="8"/>
        <v>0</v>
      </c>
      <c r="I527" s="5" t="s">
        <v>1</v>
      </c>
      <c r="J527" s="8" t="s">
        <v>1</v>
      </c>
    </row>
    <row r="528" spans="1:10" ht="20.100000000000001" customHeight="1" thickBot="1" x14ac:dyDescent="0.3">
      <c r="A528" s="8" t="s">
        <v>1</v>
      </c>
      <c r="B528" s="8" t="s">
        <v>1</v>
      </c>
      <c r="C528" s="5"/>
      <c r="D528" s="5"/>
      <c r="E528" s="5"/>
      <c r="F528" s="5"/>
      <c r="G528" s="5"/>
      <c r="H528" s="12">
        <f t="shared" si="8"/>
        <v>0</v>
      </c>
      <c r="I528" s="5" t="s">
        <v>1</v>
      </c>
      <c r="J528" s="8" t="s">
        <v>1</v>
      </c>
    </row>
    <row r="529" spans="1:10" ht="20.100000000000001" customHeight="1" thickBot="1" x14ac:dyDescent="0.3">
      <c r="A529" s="8" t="s">
        <v>1</v>
      </c>
      <c r="B529" s="8" t="s">
        <v>1</v>
      </c>
      <c r="C529" s="5"/>
      <c r="D529" s="5"/>
      <c r="E529" s="5"/>
      <c r="F529" s="5"/>
      <c r="G529" s="5"/>
      <c r="H529" s="12">
        <f t="shared" si="8"/>
        <v>0</v>
      </c>
      <c r="I529" s="5" t="s">
        <v>1</v>
      </c>
      <c r="J529" s="8" t="s">
        <v>1</v>
      </c>
    </row>
    <row r="530" spans="1:10" ht="20.100000000000001" customHeight="1" thickBot="1" x14ac:dyDescent="0.3">
      <c r="A530" s="8" t="s">
        <v>1</v>
      </c>
      <c r="B530" s="8" t="s">
        <v>1</v>
      </c>
      <c r="C530" s="5"/>
      <c r="D530" s="5"/>
      <c r="E530" s="5"/>
      <c r="F530" s="5"/>
      <c r="G530" s="5"/>
      <c r="H530" s="12">
        <f t="shared" si="8"/>
        <v>0</v>
      </c>
      <c r="I530" s="5" t="s">
        <v>1</v>
      </c>
      <c r="J530" s="8" t="s">
        <v>1</v>
      </c>
    </row>
    <row r="531" spans="1:10" ht="20.100000000000001" customHeight="1" thickBot="1" x14ac:dyDescent="0.3">
      <c r="A531" s="8" t="s">
        <v>1</v>
      </c>
      <c r="B531" s="8" t="s">
        <v>1</v>
      </c>
      <c r="C531" s="5"/>
      <c r="D531" s="5"/>
      <c r="E531" s="5"/>
      <c r="F531" s="5"/>
      <c r="G531" s="5"/>
      <c r="H531" s="12">
        <f t="shared" si="8"/>
        <v>0</v>
      </c>
      <c r="I531" s="5" t="s">
        <v>1</v>
      </c>
      <c r="J531" s="8" t="s">
        <v>1</v>
      </c>
    </row>
    <row r="532" spans="1:10" ht="20.100000000000001" customHeight="1" thickBot="1" x14ac:dyDescent="0.3">
      <c r="A532" s="8" t="s">
        <v>1</v>
      </c>
      <c r="B532" s="8" t="s">
        <v>1</v>
      </c>
      <c r="C532" s="5"/>
      <c r="D532" s="5"/>
      <c r="E532" s="5"/>
      <c r="F532" s="5"/>
      <c r="G532" s="5"/>
      <c r="H532" s="12">
        <f t="shared" si="8"/>
        <v>0</v>
      </c>
      <c r="I532" s="5" t="s">
        <v>1</v>
      </c>
      <c r="J532" s="8" t="s">
        <v>1</v>
      </c>
    </row>
    <row r="533" spans="1:10" ht="20.100000000000001" customHeight="1" thickBot="1" x14ac:dyDescent="0.3">
      <c r="A533" s="8" t="s">
        <v>1</v>
      </c>
      <c r="B533" s="8" t="s">
        <v>1</v>
      </c>
      <c r="C533" s="5"/>
      <c r="D533" s="5"/>
      <c r="E533" s="5"/>
      <c r="F533" s="5"/>
      <c r="G533" s="5"/>
      <c r="H533" s="12">
        <f t="shared" si="8"/>
        <v>0</v>
      </c>
      <c r="I533" s="5" t="s">
        <v>1</v>
      </c>
      <c r="J533" s="8" t="s">
        <v>1</v>
      </c>
    </row>
    <row r="534" spans="1:10" ht="20.100000000000001" customHeight="1" thickBot="1" x14ac:dyDescent="0.3">
      <c r="A534" s="8" t="s">
        <v>1</v>
      </c>
      <c r="B534" s="8" t="s">
        <v>1</v>
      </c>
      <c r="C534" s="5"/>
      <c r="D534" s="5"/>
      <c r="E534" s="5"/>
      <c r="F534" s="5"/>
      <c r="G534" s="5"/>
      <c r="H534" s="12">
        <f t="shared" si="8"/>
        <v>0</v>
      </c>
      <c r="I534" s="5" t="s">
        <v>1</v>
      </c>
      <c r="J534" s="8" t="s">
        <v>1</v>
      </c>
    </row>
    <row r="535" spans="1:10" ht="20.100000000000001" customHeight="1" thickBot="1" x14ac:dyDescent="0.3">
      <c r="A535" s="8" t="s">
        <v>1</v>
      </c>
      <c r="B535" s="8" t="s">
        <v>1</v>
      </c>
      <c r="C535" s="5"/>
      <c r="D535" s="5"/>
      <c r="E535" s="5"/>
      <c r="F535" s="5"/>
      <c r="G535" s="5"/>
      <c r="H535" s="12">
        <f t="shared" si="8"/>
        <v>0</v>
      </c>
      <c r="I535" s="5" t="s">
        <v>1</v>
      </c>
      <c r="J535" s="8" t="s">
        <v>1</v>
      </c>
    </row>
    <row r="536" spans="1:10" ht="20.100000000000001" customHeight="1" thickBot="1" x14ac:dyDescent="0.3">
      <c r="A536" s="8" t="s">
        <v>1</v>
      </c>
      <c r="B536" s="8" t="s">
        <v>1</v>
      </c>
      <c r="C536" s="5"/>
      <c r="D536" s="5"/>
      <c r="E536" s="5"/>
      <c r="F536" s="5"/>
      <c r="G536" s="5"/>
      <c r="H536" s="12">
        <f t="shared" si="8"/>
        <v>0</v>
      </c>
      <c r="I536" s="5" t="s">
        <v>1</v>
      </c>
      <c r="J536" s="8" t="s">
        <v>1</v>
      </c>
    </row>
    <row r="537" spans="1:10" ht="20.100000000000001" customHeight="1" thickBot="1" x14ac:dyDescent="0.3">
      <c r="A537" s="8" t="s">
        <v>1</v>
      </c>
      <c r="B537" s="8" t="s">
        <v>1</v>
      </c>
      <c r="C537" s="5"/>
      <c r="D537" s="5"/>
      <c r="E537" s="5"/>
      <c r="F537" s="5"/>
      <c r="G537" s="5"/>
      <c r="H537" s="12">
        <f t="shared" si="8"/>
        <v>0</v>
      </c>
      <c r="I537" s="5" t="s">
        <v>1</v>
      </c>
      <c r="J537" s="8" t="s">
        <v>1</v>
      </c>
    </row>
    <row r="538" spans="1:10" ht="20.100000000000001" customHeight="1" thickBot="1" x14ac:dyDescent="0.3">
      <c r="A538" s="8" t="s">
        <v>1</v>
      </c>
      <c r="B538" s="8" t="s">
        <v>1</v>
      </c>
      <c r="C538" s="5"/>
      <c r="D538" s="5"/>
      <c r="E538" s="5"/>
      <c r="F538" s="5"/>
      <c r="G538" s="5"/>
      <c r="H538" s="12">
        <f t="shared" si="8"/>
        <v>0</v>
      </c>
      <c r="I538" s="5" t="s">
        <v>1</v>
      </c>
      <c r="J538" s="8" t="s">
        <v>1</v>
      </c>
    </row>
    <row r="539" spans="1:10" ht="20.100000000000001" customHeight="1" thickBot="1" x14ac:dyDescent="0.3">
      <c r="A539" s="8" t="s">
        <v>1</v>
      </c>
      <c r="B539" s="8" t="s">
        <v>1</v>
      </c>
      <c r="C539" s="5"/>
      <c r="D539" s="5"/>
      <c r="E539" s="5"/>
      <c r="F539" s="5"/>
      <c r="G539" s="5"/>
      <c r="H539" s="12">
        <f t="shared" si="8"/>
        <v>0</v>
      </c>
      <c r="I539" s="5" t="s">
        <v>1</v>
      </c>
      <c r="J539" s="8" t="s">
        <v>1</v>
      </c>
    </row>
    <row r="540" spans="1:10" ht="20.100000000000001" customHeight="1" thickBot="1" x14ac:dyDescent="0.3">
      <c r="A540" s="8" t="s">
        <v>1</v>
      </c>
      <c r="B540" s="8" t="s">
        <v>1</v>
      </c>
      <c r="C540" s="5"/>
      <c r="D540" s="5"/>
      <c r="E540" s="5"/>
      <c r="F540" s="5"/>
      <c r="G540" s="5"/>
      <c r="H540" s="12">
        <f t="shared" si="8"/>
        <v>0</v>
      </c>
      <c r="I540" s="5" t="s">
        <v>1</v>
      </c>
      <c r="J540" s="8" t="s">
        <v>1</v>
      </c>
    </row>
    <row r="541" spans="1:10" ht="20.100000000000001" customHeight="1" thickBot="1" x14ac:dyDescent="0.3">
      <c r="A541" s="8" t="s">
        <v>1</v>
      </c>
      <c r="B541" s="8" t="s">
        <v>1</v>
      </c>
      <c r="C541" s="5"/>
      <c r="D541" s="5"/>
      <c r="E541" s="5"/>
      <c r="F541" s="5"/>
      <c r="G541" s="5"/>
      <c r="H541" s="12">
        <f t="shared" si="8"/>
        <v>0</v>
      </c>
      <c r="I541" s="5" t="s">
        <v>1</v>
      </c>
      <c r="J541" s="8" t="s">
        <v>1</v>
      </c>
    </row>
    <row r="542" spans="1:10" ht="20.100000000000001" customHeight="1" thickBot="1" x14ac:dyDescent="0.3">
      <c r="A542" s="8" t="s">
        <v>1</v>
      </c>
      <c r="B542" s="8" t="s">
        <v>1</v>
      </c>
      <c r="C542" s="5"/>
      <c r="D542" s="5"/>
      <c r="E542" s="5"/>
      <c r="F542" s="5"/>
      <c r="G542" s="5"/>
      <c r="H542" s="12">
        <f t="shared" si="8"/>
        <v>0</v>
      </c>
      <c r="I542" s="5" t="s">
        <v>1</v>
      </c>
      <c r="J542" s="8" t="s">
        <v>1</v>
      </c>
    </row>
    <row r="543" spans="1:10" ht="20.100000000000001" customHeight="1" thickBot="1" x14ac:dyDescent="0.3">
      <c r="A543" s="8" t="s">
        <v>1</v>
      </c>
      <c r="B543" s="8" t="s">
        <v>1</v>
      </c>
      <c r="C543" s="5"/>
      <c r="D543" s="5"/>
      <c r="E543" s="5"/>
      <c r="F543" s="5"/>
      <c r="G543" s="5"/>
      <c r="H543" s="12">
        <f t="shared" si="8"/>
        <v>0</v>
      </c>
      <c r="I543" s="5" t="s">
        <v>1</v>
      </c>
      <c r="J543" s="8" t="s">
        <v>1</v>
      </c>
    </row>
    <row r="544" spans="1:10" ht="20.100000000000001" customHeight="1" thickBot="1" x14ac:dyDescent="0.3">
      <c r="A544" s="8" t="s">
        <v>1</v>
      </c>
      <c r="B544" s="8" t="s">
        <v>1</v>
      </c>
      <c r="C544" s="5"/>
      <c r="D544" s="5"/>
      <c r="E544" s="5"/>
      <c r="F544" s="5"/>
      <c r="G544" s="5"/>
      <c r="H544" s="12">
        <f t="shared" si="8"/>
        <v>0</v>
      </c>
      <c r="I544" s="5" t="s">
        <v>1</v>
      </c>
      <c r="J544" s="8" t="s">
        <v>1</v>
      </c>
    </row>
    <row r="545" spans="1:10" ht="20.100000000000001" customHeight="1" thickBot="1" x14ac:dyDescent="0.3">
      <c r="A545" s="8" t="s">
        <v>1</v>
      </c>
      <c r="B545" s="8" t="s">
        <v>1</v>
      </c>
      <c r="C545" s="5"/>
      <c r="D545" s="5"/>
      <c r="E545" s="5"/>
      <c r="F545" s="5"/>
      <c r="G545" s="5"/>
      <c r="H545" s="12">
        <f t="shared" si="8"/>
        <v>0</v>
      </c>
      <c r="I545" s="5" t="s">
        <v>1</v>
      </c>
      <c r="J545" s="8" t="s">
        <v>1</v>
      </c>
    </row>
    <row r="546" spans="1:10" ht="20.100000000000001" customHeight="1" thickBot="1" x14ac:dyDescent="0.3">
      <c r="A546" s="8" t="s">
        <v>1</v>
      </c>
      <c r="B546" s="8" t="s">
        <v>1</v>
      </c>
      <c r="C546" s="5"/>
      <c r="D546" s="5"/>
      <c r="E546" s="5"/>
      <c r="F546" s="5"/>
      <c r="G546" s="5"/>
      <c r="H546" s="12">
        <f t="shared" si="8"/>
        <v>0</v>
      </c>
      <c r="I546" s="5" t="s">
        <v>1</v>
      </c>
      <c r="J546" s="8" t="s">
        <v>1</v>
      </c>
    </row>
    <row r="547" spans="1:10" ht="20.100000000000001" customHeight="1" thickBot="1" x14ac:dyDescent="0.3">
      <c r="A547" s="8" t="s">
        <v>1</v>
      </c>
      <c r="B547" s="8" t="s">
        <v>1</v>
      </c>
      <c r="C547" s="5"/>
      <c r="D547" s="5"/>
      <c r="E547" s="5"/>
      <c r="F547" s="5"/>
      <c r="G547" s="5"/>
      <c r="H547" s="12">
        <f t="shared" si="8"/>
        <v>0</v>
      </c>
      <c r="I547" s="5" t="s">
        <v>1</v>
      </c>
      <c r="J547" s="8" t="s">
        <v>1</v>
      </c>
    </row>
    <row r="548" spans="1:10" ht="20.100000000000001" customHeight="1" thickBot="1" x14ac:dyDescent="0.3">
      <c r="A548" s="8" t="s">
        <v>1</v>
      </c>
      <c r="B548" s="8" t="s">
        <v>1</v>
      </c>
      <c r="C548" s="5"/>
      <c r="D548" s="5"/>
      <c r="E548" s="5"/>
      <c r="F548" s="5"/>
      <c r="G548" s="5"/>
      <c r="H548" s="12">
        <f t="shared" si="8"/>
        <v>0</v>
      </c>
      <c r="I548" s="5" t="s">
        <v>1</v>
      </c>
      <c r="J548" s="8" t="s">
        <v>1</v>
      </c>
    </row>
    <row r="549" spans="1:10" ht="20.100000000000001" customHeight="1" thickBot="1" x14ac:dyDescent="0.3">
      <c r="A549" s="8" t="s">
        <v>1</v>
      </c>
      <c r="B549" s="8" t="s">
        <v>1</v>
      </c>
      <c r="C549" s="5"/>
      <c r="D549" s="5"/>
      <c r="E549" s="5"/>
      <c r="F549" s="5"/>
      <c r="G549" s="5"/>
      <c r="H549" s="12">
        <f t="shared" si="8"/>
        <v>0</v>
      </c>
      <c r="I549" s="5" t="s">
        <v>1</v>
      </c>
      <c r="J549" s="8" t="s">
        <v>1</v>
      </c>
    </row>
    <row r="550" spans="1:10" ht="20.100000000000001" customHeight="1" thickBot="1" x14ac:dyDescent="0.3">
      <c r="A550" s="8" t="s">
        <v>1</v>
      </c>
      <c r="B550" s="8" t="s">
        <v>1</v>
      </c>
      <c r="C550" s="5"/>
      <c r="D550" s="5"/>
      <c r="E550" s="5"/>
      <c r="F550" s="5"/>
      <c r="G550" s="5"/>
      <c r="H550" s="12">
        <f t="shared" si="8"/>
        <v>0</v>
      </c>
      <c r="I550" s="5" t="s">
        <v>1</v>
      </c>
      <c r="J550" s="8" t="s">
        <v>1</v>
      </c>
    </row>
    <row r="551" spans="1:10" ht="20.100000000000001" customHeight="1" thickBot="1" x14ac:dyDescent="0.3">
      <c r="A551" s="8" t="s">
        <v>1</v>
      </c>
      <c r="B551" s="8" t="s">
        <v>1</v>
      </c>
      <c r="C551" s="5"/>
      <c r="D551" s="5"/>
      <c r="E551" s="5"/>
      <c r="F551" s="5"/>
      <c r="G551" s="5"/>
      <c r="H551" s="12">
        <f t="shared" si="8"/>
        <v>0</v>
      </c>
      <c r="I551" s="5" t="s">
        <v>1</v>
      </c>
      <c r="J551" s="8" t="s">
        <v>1</v>
      </c>
    </row>
    <row r="552" spans="1:10" ht="20.100000000000001" customHeight="1" thickBot="1" x14ac:dyDescent="0.3">
      <c r="A552" s="8" t="s">
        <v>1</v>
      </c>
      <c r="B552" s="8" t="s">
        <v>1</v>
      </c>
      <c r="C552" s="5"/>
      <c r="D552" s="5"/>
      <c r="E552" s="5"/>
      <c r="F552" s="5"/>
      <c r="G552" s="5"/>
      <c r="H552" s="12">
        <f t="shared" si="8"/>
        <v>0</v>
      </c>
      <c r="I552" s="5" t="s">
        <v>1</v>
      </c>
      <c r="J552" s="8" t="s">
        <v>1</v>
      </c>
    </row>
    <row r="553" spans="1:10" ht="20.100000000000001" customHeight="1" thickBot="1" x14ac:dyDescent="0.3">
      <c r="A553" s="8" t="s">
        <v>1</v>
      </c>
      <c r="B553" s="8" t="s">
        <v>1</v>
      </c>
      <c r="C553" s="5"/>
      <c r="D553" s="5"/>
      <c r="E553" s="5"/>
      <c r="F553" s="5"/>
      <c r="G553" s="5"/>
      <c r="H553" s="12">
        <f t="shared" si="8"/>
        <v>0</v>
      </c>
      <c r="I553" s="5" t="s">
        <v>1</v>
      </c>
      <c r="J553" s="8" t="s">
        <v>1</v>
      </c>
    </row>
    <row r="554" spans="1:10" ht="20.100000000000001" customHeight="1" thickBot="1" x14ac:dyDescent="0.3">
      <c r="A554" s="8" t="s">
        <v>1</v>
      </c>
      <c r="B554" s="8" t="s">
        <v>1</v>
      </c>
      <c r="C554" s="5"/>
      <c r="D554" s="5"/>
      <c r="E554" s="5"/>
      <c r="F554" s="5"/>
      <c r="G554" s="5"/>
      <c r="H554" s="12">
        <f t="shared" si="8"/>
        <v>0</v>
      </c>
      <c r="I554" s="5" t="s">
        <v>1</v>
      </c>
      <c r="J554" s="8" t="s">
        <v>1</v>
      </c>
    </row>
    <row r="555" spans="1:10" ht="20.100000000000001" customHeight="1" thickBot="1" x14ac:dyDescent="0.3">
      <c r="A555" s="8" t="s">
        <v>1</v>
      </c>
      <c r="B555" s="8" t="s">
        <v>1</v>
      </c>
      <c r="C555" s="5"/>
      <c r="D555" s="5"/>
      <c r="E555" s="5"/>
      <c r="F555" s="5"/>
      <c r="G555" s="5"/>
      <c r="H555" s="12">
        <f t="shared" si="8"/>
        <v>0</v>
      </c>
      <c r="I555" s="5" t="s">
        <v>1</v>
      </c>
      <c r="J555" s="8" t="s">
        <v>1</v>
      </c>
    </row>
    <row r="556" spans="1:10" ht="20.100000000000001" customHeight="1" thickBot="1" x14ac:dyDescent="0.3">
      <c r="A556" s="8" t="s">
        <v>1</v>
      </c>
      <c r="B556" s="8" t="s">
        <v>1</v>
      </c>
      <c r="C556" s="5"/>
      <c r="D556" s="5"/>
      <c r="E556" s="5"/>
      <c r="F556" s="5"/>
      <c r="G556" s="5"/>
      <c r="H556" s="12">
        <f t="shared" si="8"/>
        <v>0</v>
      </c>
      <c r="I556" s="5" t="s">
        <v>1</v>
      </c>
      <c r="J556" s="8" t="s">
        <v>1</v>
      </c>
    </row>
    <row r="557" spans="1:10" ht="20.100000000000001" customHeight="1" thickBot="1" x14ac:dyDescent="0.3">
      <c r="A557" s="8" t="s">
        <v>1</v>
      </c>
      <c r="B557" s="8" t="s">
        <v>1</v>
      </c>
      <c r="C557" s="5"/>
      <c r="D557" s="5"/>
      <c r="E557" s="5"/>
      <c r="F557" s="5"/>
      <c r="G557" s="5"/>
      <c r="H557" s="12">
        <f t="shared" si="8"/>
        <v>0</v>
      </c>
      <c r="I557" s="5" t="s">
        <v>1</v>
      </c>
      <c r="J557" s="8" t="s">
        <v>1</v>
      </c>
    </row>
    <row r="558" spans="1:10" ht="20.100000000000001" customHeight="1" thickBot="1" x14ac:dyDescent="0.3">
      <c r="A558" s="8" t="s">
        <v>1</v>
      </c>
      <c r="B558" s="8" t="s">
        <v>1</v>
      </c>
      <c r="C558" s="5"/>
      <c r="D558" s="5"/>
      <c r="E558" s="5"/>
      <c r="F558" s="5"/>
      <c r="G558" s="5"/>
      <c r="H558" s="12">
        <f t="shared" si="8"/>
        <v>0</v>
      </c>
      <c r="I558" s="5" t="s">
        <v>1</v>
      </c>
      <c r="J558" s="8" t="s">
        <v>1</v>
      </c>
    </row>
    <row r="559" spans="1:10" ht="20.100000000000001" customHeight="1" thickBot="1" x14ac:dyDescent="0.3">
      <c r="A559" s="8" t="s">
        <v>1</v>
      </c>
      <c r="B559" s="8" t="s">
        <v>1</v>
      </c>
      <c r="C559" s="5"/>
      <c r="D559" s="5"/>
      <c r="E559" s="5"/>
      <c r="F559" s="5"/>
      <c r="G559" s="5"/>
      <c r="H559" s="12">
        <f t="shared" si="8"/>
        <v>0</v>
      </c>
      <c r="I559" s="5" t="s">
        <v>1</v>
      </c>
      <c r="J559" s="8" t="s">
        <v>1</v>
      </c>
    </row>
    <row r="560" spans="1:10" ht="20.100000000000001" customHeight="1" thickBot="1" x14ac:dyDescent="0.3">
      <c r="A560" s="8" t="s">
        <v>1</v>
      </c>
      <c r="B560" s="8" t="s">
        <v>1</v>
      </c>
      <c r="C560" s="5"/>
      <c r="D560" s="5"/>
      <c r="E560" s="5"/>
      <c r="F560" s="5"/>
      <c r="G560" s="5"/>
      <c r="H560" s="12">
        <f t="shared" si="8"/>
        <v>0</v>
      </c>
      <c r="I560" s="5" t="s">
        <v>1</v>
      </c>
      <c r="J560" s="8" t="s">
        <v>1</v>
      </c>
    </row>
    <row r="561" spans="1:10" ht="20.100000000000001" customHeight="1" thickBot="1" x14ac:dyDescent="0.3">
      <c r="A561" s="8" t="s">
        <v>1</v>
      </c>
      <c r="B561" s="8" t="s">
        <v>1</v>
      </c>
      <c r="C561" s="5"/>
      <c r="D561" s="5"/>
      <c r="E561" s="5"/>
      <c r="F561" s="5"/>
      <c r="G561" s="5"/>
      <c r="H561" s="12">
        <f t="shared" si="8"/>
        <v>0</v>
      </c>
      <c r="I561" s="5" t="s">
        <v>1</v>
      </c>
      <c r="J561" s="8" t="s">
        <v>1</v>
      </c>
    </row>
    <row r="562" spans="1:10" ht="20.100000000000001" customHeight="1" thickBot="1" x14ac:dyDescent="0.3">
      <c r="A562" s="8" t="s">
        <v>1</v>
      </c>
      <c r="B562" s="8" t="s">
        <v>1</v>
      </c>
      <c r="C562" s="5"/>
      <c r="D562" s="5"/>
      <c r="E562" s="5"/>
      <c r="F562" s="5"/>
      <c r="G562" s="5"/>
      <c r="H562" s="12">
        <f t="shared" si="8"/>
        <v>0</v>
      </c>
      <c r="I562" s="5" t="s">
        <v>1</v>
      </c>
      <c r="J562" s="8" t="s">
        <v>1</v>
      </c>
    </row>
    <row r="563" spans="1:10" ht="20.100000000000001" customHeight="1" thickBot="1" x14ac:dyDescent="0.3">
      <c r="A563" s="8" t="s">
        <v>1</v>
      </c>
      <c r="B563" s="8" t="s">
        <v>1</v>
      </c>
      <c r="C563" s="5"/>
      <c r="D563" s="5"/>
      <c r="E563" s="5"/>
      <c r="F563" s="5"/>
      <c r="G563" s="5"/>
      <c r="H563" s="12">
        <f t="shared" si="8"/>
        <v>0</v>
      </c>
      <c r="I563" s="5" t="s">
        <v>1</v>
      </c>
      <c r="J563" s="8" t="s">
        <v>1</v>
      </c>
    </row>
    <row r="564" spans="1:10" ht="20.100000000000001" customHeight="1" thickBot="1" x14ac:dyDescent="0.3">
      <c r="A564" s="8" t="s">
        <v>1</v>
      </c>
      <c r="B564" s="8" t="s">
        <v>1</v>
      </c>
      <c r="C564" s="5"/>
      <c r="D564" s="5"/>
      <c r="E564" s="5"/>
      <c r="F564" s="5"/>
      <c r="G564" s="5"/>
      <c r="H564" s="12">
        <f t="shared" si="8"/>
        <v>0</v>
      </c>
      <c r="I564" s="5" t="s">
        <v>1</v>
      </c>
      <c r="J564" s="8" t="s">
        <v>1</v>
      </c>
    </row>
    <row r="565" spans="1:10" ht="20.100000000000001" customHeight="1" thickBot="1" x14ac:dyDescent="0.3">
      <c r="A565" s="8" t="s">
        <v>1</v>
      </c>
      <c r="B565" s="8" t="s">
        <v>1</v>
      </c>
      <c r="C565" s="5"/>
      <c r="D565" s="5"/>
      <c r="E565" s="5"/>
      <c r="F565" s="5"/>
      <c r="G565" s="5"/>
      <c r="H565" s="12">
        <f t="shared" si="8"/>
        <v>0</v>
      </c>
      <c r="I565" s="5" t="s">
        <v>1</v>
      </c>
      <c r="J565" s="8" t="s">
        <v>1</v>
      </c>
    </row>
    <row r="566" spans="1:10" ht="20.100000000000001" customHeight="1" thickBot="1" x14ac:dyDescent="0.3">
      <c r="A566" s="8" t="s">
        <v>1</v>
      </c>
      <c r="B566" s="8" t="s">
        <v>1</v>
      </c>
      <c r="C566" s="5"/>
      <c r="D566" s="5"/>
      <c r="E566" s="5"/>
      <c r="F566" s="5"/>
      <c r="G566" s="5"/>
      <c r="H566" s="12">
        <f t="shared" si="8"/>
        <v>0</v>
      </c>
      <c r="I566" s="5" t="s">
        <v>1</v>
      </c>
      <c r="J566" s="8" t="s">
        <v>1</v>
      </c>
    </row>
    <row r="567" spans="1:10" ht="20.100000000000001" customHeight="1" thickBot="1" x14ac:dyDescent="0.3">
      <c r="A567" s="8" t="s">
        <v>1</v>
      </c>
      <c r="B567" s="8" t="s">
        <v>1</v>
      </c>
      <c r="C567" s="5"/>
      <c r="D567" s="5"/>
      <c r="E567" s="5"/>
      <c r="F567" s="5"/>
      <c r="G567" s="5"/>
      <c r="H567" s="12">
        <f t="shared" si="8"/>
        <v>0</v>
      </c>
      <c r="I567" s="5" t="s">
        <v>1</v>
      </c>
      <c r="J567" s="8" t="s">
        <v>1</v>
      </c>
    </row>
    <row r="568" spans="1:10" ht="20.100000000000001" customHeight="1" thickBot="1" x14ac:dyDescent="0.3">
      <c r="A568" s="8" t="s">
        <v>1</v>
      </c>
      <c r="B568" s="8" t="s">
        <v>1</v>
      </c>
      <c r="C568" s="5"/>
      <c r="D568" s="5"/>
      <c r="E568" s="5"/>
      <c r="F568" s="5"/>
      <c r="G568" s="5"/>
      <c r="H568" s="12">
        <f t="shared" si="8"/>
        <v>0</v>
      </c>
      <c r="I568" s="5" t="s">
        <v>1</v>
      </c>
      <c r="J568" s="8" t="s">
        <v>1</v>
      </c>
    </row>
    <row r="569" spans="1:10" ht="20.100000000000001" customHeight="1" thickBot="1" x14ac:dyDescent="0.3">
      <c r="A569" s="8" t="s">
        <v>1</v>
      </c>
      <c r="B569" s="8" t="s">
        <v>1</v>
      </c>
      <c r="C569" s="5"/>
      <c r="D569" s="5"/>
      <c r="E569" s="5"/>
      <c r="F569" s="5"/>
      <c r="G569" s="5"/>
      <c r="H569" s="12">
        <f t="shared" si="8"/>
        <v>0</v>
      </c>
      <c r="I569" s="5" t="s">
        <v>1</v>
      </c>
      <c r="J569" s="8" t="s">
        <v>1</v>
      </c>
    </row>
    <row r="570" spans="1:10" ht="20.100000000000001" customHeight="1" thickBot="1" x14ac:dyDescent="0.3">
      <c r="A570" s="8" t="s">
        <v>1</v>
      </c>
      <c r="B570" s="8" t="s">
        <v>1</v>
      </c>
      <c r="C570" s="5"/>
      <c r="D570" s="5"/>
      <c r="E570" s="5"/>
      <c r="F570" s="5"/>
      <c r="G570" s="5"/>
      <c r="H570" s="12">
        <f t="shared" si="8"/>
        <v>0</v>
      </c>
      <c r="I570" s="5" t="s">
        <v>1</v>
      </c>
      <c r="J570" s="8" t="s">
        <v>1</v>
      </c>
    </row>
    <row r="571" spans="1:10" ht="20.100000000000001" customHeight="1" thickBot="1" x14ac:dyDescent="0.3">
      <c r="A571" s="8" t="s">
        <v>1</v>
      </c>
      <c r="B571" s="8" t="s">
        <v>1</v>
      </c>
      <c r="C571" s="5"/>
      <c r="D571" s="5"/>
      <c r="E571" s="5"/>
      <c r="F571" s="5"/>
      <c r="G571" s="5"/>
      <c r="H571" s="12">
        <f t="shared" si="8"/>
        <v>0</v>
      </c>
      <c r="I571" s="5" t="s">
        <v>1</v>
      </c>
      <c r="J571" s="8" t="s">
        <v>1</v>
      </c>
    </row>
    <row r="572" spans="1:10" ht="20.100000000000001" customHeight="1" thickBot="1" x14ac:dyDescent="0.3">
      <c r="A572" s="8" t="s">
        <v>1</v>
      </c>
      <c r="B572" s="8" t="s">
        <v>1</v>
      </c>
      <c r="C572" s="5"/>
      <c r="D572" s="5"/>
      <c r="E572" s="5"/>
      <c r="F572" s="5"/>
      <c r="G572" s="5"/>
      <c r="H572" s="12">
        <f t="shared" si="8"/>
        <v>0</v>
      </c>
      <c r="I572" s="5" t="s">
        <v>1</v>
      </c>
      <c r="J572" s="8" t="s">
        <v>1</v>
      </c>
    </row>
    <row r="573" spans="1:10" ht="20.100000000000001" customHeight="1" thickBot="1" x14ac:dyDescent="0.3">
      <c r="A573" s="8" t="s">
        <v>1</v>
      </c>
      <c r="B573" s="8" t="s">
        <v>1</v>
      </c>
      <c r="C573" s="5"/>
      <c r="D573" s="5"/>
      <c r="E573" s="5"/>
      <c r="F573" s="5"/>
      <c r="G573" s="5"/>
      <c r="H573" s="12">
        <f t="shared" si="8"/>
        <v>0</v>
      </c>
      <c r="I573" s="5" t="s">
        <v>1</v>
      </c>
      <c r="J573" s="8" t="s">
        <v>1</v>
      </c>
    </row>
    <row r="574" spans="1:10" ht="20.100000000000001" customHeight="1" thickBot="1" x14ac:dyDescent="0.3">
      <c r="A574" s="8" t="s">
        <v>1</v>
      </c>
      <c r="B574" s="8" t="s">
        <v>1</v>
      </c>
      <c r="C574" s="5"/>
      <c r="D574" s="5"/>
      <c r="E574" s="5"/>
      <c r="F574" s="5"/>
      <c r="G574" s="5"/>
      <c r="H574" s="12">
        <f t="shared" si="8"/>
        <v>0</v>
      </c>
      <c r="I574" s="5" t="s">
        <v>1</v>
      </c>
      <c r="J574" s="8" t="s">
        <v>1</v>
      </c>
    </row>
    <row r="575" spans="1:10" ht="20.100000000000001" customHeight="1" thickBot="1" x14ac:dyDescent="0.3">
      <c r="A575" s="8" t="s">
        <v>1</v>
      </c>
      <c r="B575" s="8" t="s">
        <v>1</v>
      </c>
      <c r="C575" s="5"/>
      <c r="D575" s="5"/>
      <c r="E575" s="5"/>
      <c r="F575" s="5"/>
      <c r="G575" s="5"/>
      <c r="H575" s="12">
        <f t="shared" si="8"/>
        <v>0</v>
      </c>
      <c r="I575" s="5" t="s">
        <v>1</v>
      </c>
      <c r="J575" s="8" t="s">
        <v>1</v>
      </c>
    </row>
    <row r="576" spans="1:10" ht="20.100000000000001" customHeight="1" thickBot="1" x14ac:dyDescent="0.3">
      <c r="A576" s="8" t="s">
        <v>1</v>
      </c>
      <c r="B576" s="8" t="s">
        <v>1</v>
      </c>
      <c r="C576" s="5"/>
      <c r="D576" s="5"/>
      <c r="E576" s="5"/>
      <c r="F576" s="5"/>
      <c r="G576" s="5"/>
      <c r="H576" s="12">
        <f t="shared" si="8"/>
        <v>0</v>
      </c>
      <c r="I576" s="5" t="s">
        <v>1</v>
      </c>
      <c r="J576" s="8" t="s">
        <v>1</v>
      </c>
    </row>
    <row r="577" spans="1:10" ht="20.100000000000001" customHeight="1" thickBot="1" x14ac:dyDescent="0.3">
      <c r="A577" s="8" t="s">
        <v>1</v>
      </c>
      <c r="B577" s="8" t="s">
        <v>1</v>
      </c>
      <c r="C577" s="5"/>
      <c r="D577" s="5"/>
      <c r="E577" s="5"/>
      <c r="F577" s="5"/>
      <c r="G577" s="5"/>
      <c r="H577" s="12">
        <f t="shared" si="8"/>
        <v>0</v>
      </c>
      <c r="I577" s="5" t="s">
        <v>1</v>
      </c>
      <c r="J577" s="8" t="s">
        <v>1</v>
      </c>
    </row>
    <row r="578" spans="1:10" ht="20.100000000000001" customHeight="1" thickBot="1" x14ac:dyDescent="0.3">
      <c r="A578" s="8" t="s">
        <v>1</v>
      </c>
      <c r="B578" s="8" t="s">
        <v>1</v>
      </c>
      <c r="C578" s="5"/>
      <c r="D578" s="5"/>
      <c r="E578" s="5"/>
      <c r="F578" s="5"/>
      <c r="G578" s="5"/>
      <c r="H578" s="12">
        <f t="shared" si="8"/>
        <v>0</v>
      </c>
      <c r="I578" s="5" t="s">
        <v>1</v>
      </c>
      <c r="J578" s="8" t="s">
        <v>1</v>
      </c>
    </row>
    <row r="579" spans="1:10" ht="20.100000000000001" customHeight="1" thickBot="1" x14ac:dyDescent="0.3">
      <c r="A579" s="8" t="s">
        <v>1</v>
      </c>
      <c r="B579" s="8" t="s">
        <v>1</v>
      </c>
      <c r="C579" s="5"/>
      <c r="D579" s="5"/>
      <c r="E579" s="5"/>
      <c r="F579" s="5"/>
      <c r="G579" s="5"/>
      <c r="H579" s="12">
        <f t="shared" si="8"/>
        <v>0</v>
      </c>
      <c r="I579" s="5" t="s">
        <v>1</v>
      </c>
      <c r="J579" s="8" t="s">
        <v>1</v>
      </c>
    </row>
    <row r="580" spans="1:10" ht="20.100000000000001" customHeight="1" thickBot="1" x14ac:dyDescent="0.3">
      <c r="A580" s="8" t="s">
        <v>1</v>
      </c>
      <c r="B580" s="8" t="s">
        <v>1</v>
      </c>
      <c r="C580" s="5"/>
      <c r="D580" s="5"/>
      <c r="E580" s="5"/>
      <c r="F580" s="5"/>
      <c r="G580" s="5"/>
      <c r="H580" s="12">
        <f t="shared" si="8"/>
        <v>0</v>
      </c>
      <c r="I580" s="5" t="s">
        <v>1</v>
      </c>
      <c r="J580" s="8" t="s">
        <v>1</v>
      </c>
    </row>
    <row r="581" spans="1:10" ht="20.100000000000001" customHeight="1" thickBot="1" x14ac:dyDescent="0.3">
      <c r="A581" s="8" t="s">
        <v>1</v>
      </c>
      <c r="B581" s="8" t="s">
        <v>1</v>
      </c>
      <c r="C581" s="5"/>
      <c r="D581" s="5"/>
      <c r="E581" s="5"/>
      <c r="F581" s="5"/>
      <c r="G581" s="5"/>
      <c r="H581" s="12">
        <f t="shared" si="8"/>
        <v>0</v>
      </c>
      <c r="I581" s="5" t="s">
        <v>1</v>
      </c>
      <c r="J581" s="8" t="s">
        <v>1</v>
      </c>
    </row>
    <row r="582" spans="1:10" ht="20.100000000000001" customHeight="1" thickBot="1" x14ac:dyDescent="0.3">
      <c r="A582" s="8" t="s">
        <v>1</v>
      </c>
      <c r="B582" s="8" t="s">
        <v>1</v>
      </c>
      <c r="C582" s="5"/>
      <c r="D582" s="5"/>
      <c r="E582" s="5"/>
      <c r="F582" s="5"/>
      <c r="G582" s="5"/>
      <c r="H582" s="12">
        <f t="shared" si="8"/>
        <v>0</v>
      </c>
      <c r="I582" s="5" t="s">
        <v>1</v>
      </c>
      <c r="J582" s="8" t="s">
        <v>1</v>
      </c>
    </row>
    <row r="583" spans="1:10" ht="20.100000000000001" customHeight="1" thickBot="1" x14ac:dyDescent="0.3">
      <c r="A583" s="8" t="s">
        <v>1</v>
      </c>
      <c r="B583" s="8" t="s">
        <v>1</v>
      </c>
      <c r="C583" s="5"/>
      <c r="D583" s="5"/>
      <c r="E583" s="5"/>
      <c r="F583" s="5"/>
      <c r="G583" s="5"/>
      <c r="H583" s="12">
        <f t="shared" si="8"/>
        <v>0</v>
      </c>
      <c r="I583" s="5" t="s">
        <v>1</v>
      </c>
      <c r="J583" s="8" t="s">
        <v>1</v>
      </c>
    </row>
    <row r="584" spans="1:10" ht="20.100000000000001" customHeight="1" thickBot="1" x14ac:dyDescent="0.3">
      <c r="A584" s="8" t="s">
        <v>1</v>
      </c>
      <c r="B584" s="8" t="s">
        <v>1</v>
      </c>
      <c r="C584" s="5"/>
      <c r="D584" s="5"/>
      <c r="E584" s="5"/>
      <c r="F584" s="5"/>
      <c r="G584" s="5"/>
      <c r="H584" s="12">
        <f t="shared" ref="H584:H647" si="9">ROUND(SUM(C584,(-D584),(-E584),F584,(-G584)),2)</f>
        <v>0</v>
      </c>
      <c r="I584" s="5" t="s">
        <v>1</v>
      </c>
      <c r="J584" s="8" t="s">
        <v>1</v>
      </c>
    </row>
    <row r="585" spans="1:10" ht="20.100000000000001" customHeight="1" thickBot="1" x14ac:dyDescent="0.3">
      <c r="A585" s="8" t="s">
        <v>1</v>
      </c>
      <c r="B585" s="8" t="s">
        <v>1</v>
      </c>
      <c r="C585" s="5"/>
      <c r="D585" s="5"/>
      <c r="E585" s="5"/>
      <c r="F585" s="5"/>
      <c r="G585" s="5"/>
      <c r="H585" s="12">
        <f t="shared" si="9"/>
        <v>0</v>
      </c>
      <c r="I585" s="5" t="s">
        <v>1</v>
      </c>
      <c r="J585" s="8" t="s">
        <v>1</v>
      </c>
    </row>
    <row r="586" spans="1:10" ht="20.100000000000001" customHeight="1" thickBot="1" x14ac:dyDescent="0.3">
      <c r="A586" s="8" t="s">
        <v>1</v>
      </c>
      <c r="B586" s="8" t="s">
        <v>1</v>
      </c>
      <c r="C586" s="5"/>
      <c r="D586" s="5"/>
      <c r="E586" s="5"/>
      <c r="F586" s="5"/>
      <c r="G586" s="5"/>
      <c r="H586" s="12">
        <f t="shared" si="9"/>
        <v>0</v>
      </c>
      <c r="I586" s="5" t="s">
        <v>1</v>
      </c>
      <c r="J586" s="8" t="s">
        <v>1</v>
      </c>
    </row>
    <row r="587" spans="1:10" ht="20.100000000000001" customHeight="1" thickBot="1" x14ac:dyDescent="0.3">
      <c r="A587" s="8" t="s">
        <v>1</v>
      </c>
      <c r="B587" s="8" t="s">
        <v>1</v>
      </c>
      <c r="C587" s="5"/>
      <c r="D587" s="5"/>
      <c r="E587" s="5"/>
      <c r="F587" s="5"/>
      <c r="G587" s="5"/>
      <c r="H587" s="12">
        <f t="shared" si="9"/>
        <v>0</v>
      </c>
      <c r="I587" s="5" t="s">
        <v>1</v>
      </c>
      <c r="J587" s="8" t="s">
        <v>1</v>
      </c>
    </row>
    <row r="588" spans="1:10" ht="20.100000000000001" customHeight="1" thickBot="1" x14ac:dyDescent="0.3">
      <c r="A588" s="8" t="s">
        <v>1</v>
      </c>
      <c r="B588" s="8" t="s">
        <v>1</v>
      </c>
      <c r="C588" s="5"/>
      <c r="D588" s="5"/>
      <c r="E588" s="5"/>
      <c r="F588" s="5"/>
      <c r="G588" s="5"/>
      <c r="H588" s="12">
        <f t="shared" si="9"/>
        <v>0</v>
      </c>
      <c r="I588" s="5" t="s">
        <v>1</v>
      </c>
      <c r="J588" s="8" t="s">
        <v>1</v>
      </c>
    </row>
    <row r="589" spans="1:10" ht="20.100000000000001" customHeight="1" thickBot="1" x14ac:dyDescent="0.3">
      <c r="A589" s="8" t="s">
        <v>1</v>
      </c>
      <c r="B589" s="8" t="s">
        <v>1</v>
      </c>
      <c r="C589" s="5"/>
      <c r="D589" s="5"/>
      <c r="E589" s="5"/>
      <c r="F589" s="5"/>
      <c r="G589" s="5"/>
      <c r="H589" s="12">
        <f t="shared" si="9"/>
        <v>0</v>
      </c>
      <c r="I589" s="5" t="s">
        <v>1</v>
      </c>
      <c r="J589" s="8" t="s">
        <v>1</v>
      </c>
    </row>
    <row r="590" spans="1:10" ht="20.100000000000001" customHeight="1" thickBot="1" x14ac:dyDescent="0.3">
      <c r="A590" s="8" t="s">
        <v>1</v>
      </c>
      <c r="B590" s="8" t="s">
        <v>1</v>
      </c>
      <c r="C590" s="5"/>
      <c r="D590" s="5"/>
      <c r="E590" s="5"/>
      <c r="F590" s="5"/>
      <c r="G590" s="5"/>
      <c r="H590" s="12">
        <f t="shared" si="9"/>
        <v>0</v>
      </c>
      <c r="I590" s="5" t="s">
        <v>1</v>
      </c>
      <c r="J590" s="8" t="s">
        <v>1</v>
      </c>
    </row>
    <row r="591" spans="1:10" ht="20.100000000000001" customHeight="1" thickBot="1" x14ac:dyDescent="0.3">
      <c r="A591" s="8" t="s">
        <v>1</v>
      </c>
      <c r="B591" s="8" t="s">
        <v>1</v>
      </c>
      <c r="C591" s="5"/>
      <c r="D591" s="5"/>
      <c r="E591" s="5"/>
      <c r="F591" s="5"/>
      <c r="G591" s="5"/>
      <c r="H591" s="12">
        <f t="shared" si="9"/>
        <v>0</v>
      </c>
      <c r="I591" s="5" t="s">
        <v>1</v>
      </c>
      <c r="J591" s="8" t="s">
        <v>1</v>
      </c>
    </row>
    <row r="592" spans="1:10" ht="20.100000000000001" customHeight="1" thickBot="1" x14ac:dyDescent="0.3">
      <c r="A592" s="8" t="s">
        <v>1</v>
      </c>
      <c r="B592" s="8" t="s">
        <v>1</v>
      </c>
      <c r="C592" s="5"/>
      <c r="D592" s="5"/>
      <c r="E592" s="5"/>
      <c r="F592" s="5"/>
      <c r="G592" s="5"/>
      <c r="H592" s="12">
        <f t="shared" si="9"/>
        <v>0</v>
      </c>
      <c r="I592" s="5" t="s">
        <v>1</v>
      </c>
      <c r="J592" s="8" t="s">
        <v>1</v>
      </c>
    </row>
    <row r="593" spans="1:10" ht="20.100000000000001" customHeight="1" thickBot="1" x14ac:dyDescent="0.3">
      <c r="A593" s="8" t="s">
        <v>1</v>
      </c>
      <c r="B593" s="8" t="s">
        <v>1</v>
      </c>
      <c r="C593" s="5"/>
      <c r="D593" s="5"/>
      <c r="E593" s="5"/>
      <c r="F593" s="5"/>
      <c r="G593" s="5"/>
      <c r="H593" s="12">
        <f t="shared" si="9"/>
        <v>0</v>
      </c>
      <c r="I593" s="5" t="s">
        <v>1</v>
      </c>
      <c r="J593" s="8" t="s">
        <v>1</v>
      </c>
    </row>
    <row r="594" spans="1:10" ht="20.100000000000001" customHeight="1" thickBot="1" x14ac:dyDescent="0.3">
      <c r="A594" s="8" t="s">
        <v>1</v>
      </c>
      <c r="B594" s="8" t="s">
        <v>1</v>
      </c>
      <c r="C594" s="5"/>
      <c r="D594" s="5"/>
      <c r="E594" s="5"/>
      <c r="F594" s="5"/>
      <c r="G594" s="5"/>
      <c r="H594" s="12">
        <f t="shared" si="9"/>
        <v>0</v>
      </c>
      <c r="I594" s="5" t="s">
        <v>1</v>
      </c>
      <c r="J594" s="8" t="s">
        <v>1</v>
      </c>
    </row>
    <row r="595" spans="1:10" ht="20.100000000000001" customHeight="1" thickBot="1" x14ac:dyDescent="0.3">
      <c r="A595" s="8" t="s">
        <v>1</v>
      </c>
      <c r="B595" s="8" t="s">
        <v>1</v>
      </c>
      <c r="C595" s="5"/>
      <c r="D595" s="5"/>
      <c r="E595" s="5"/>
      <c r="F595" s="5"/>
      <c r="G595" s="5"/>
      <c r="H595" s="12">
        <f t="shared" si="9"/>
        <v>0</v>
      </c>
      <c r="I595" s="5" t="s">
        <v>1</v>
      </c>
      <c r="J595" s="8" t="s">
        <v>1</v>
      </c>
    </row>
    <row r="596" spans="1:10" ht="20.100000000000001" customHeight="1" thickBot="1" x14ac:dyDescent="0.3">
      <c r="A596" s="8" t="s">
        <v>1</v>
      </c>
      <c r="B596" s="8" t="s">
        <v>1</v>
      </c>
      <c r="C596" s="5"/>
      <c r="D596" s="5"/>
      <c r="E596" s="5"/>
      <c r="F596" s="5"/>
      <c r="G596" s="5"/>
      <c r="H596" s="12">
        <f t="shared" si="9"/>
        <v>0</v>
      </c>
      <c r="I596" s="5" t="s">
        <v>1</v>
      </c>
      <c r="J596" s="8" t="s">
        <v>1</v>
      </c>
    </row>
    <row r="597" spans="1:10" ht="20.100000000000001" customHeight="1" thickBot="1" x14ac:dyDescent="0.3">
      <c r="A597" s="8" t="s">
        <v>1</v>
      </c>
      <c r="B597" s="8" t="s">
        <v>1</v>
      </c>
      <c r="C597" s="5"/>
      <c r="D597" s="5"/>
      <c r="E597" s="5"/>
      <c r="F597" s="5"/>
      <c r="G597" s="5"/>
      <c r="H597" s="12">
        <f t="shared" si="9"/>
        <v>0</v>
      </c>
      <c r="I597" s="5" t="s">
        <v>1</v>
      </c>
      <c r="J597" s="8" t="s">
        <v>1</v>
      </c>
    </row>
    <row r="598" spans="1:10" ht="20.100000000000001" customHeight="1" thickBot="1" x14ac:dyDescent="0.3">
      <c r="A598" s="8" t="s">
        <v>1</v>
      </c>
      <c r="B598" s="8" t="s">
        <v>1</v>
      </c>
      <c r="C598" s="5"/>
      <c r="D598" s="5"/>
      <c r="E598" s="5"/>
      <c r="F598" s="5"/>
      <c r="G598" s="5"/>
      <c r="H598" s="12">
        <f t="shared" si="9"/>
        <v>0</v>
      </c>
      <c r="I598" s="5" t="s">
        <v>1</v>
      </c>
      <c r="J598" s="8" t="s">
        <v>1</v>
      </c>
    </row>
    <row r="599" spans="1:10" ht="20.100000000000001" customHeight="1" thickBot="1" x14ac:dyDescent="0.3">
      <c r="A599" s="8" t="s">
        <v>1</v>
      </c>
      <c r="B599" s="8" t="s">
        <v>1</v>
      </c>
      <c r="C599" s="5"/>
      <c r="D599" s="5"/>
      <c r="E599" s="5"/>
      <c r="F599" s="5"/>
      <c r="G599" s="5"/>
      <c r="H599" s="12">
        <f t="shared" si="9"/>
        <v>0</v>
      </c>
      <c r="I599" s="5" t="s">
        <v>1</v>
      </c>
      <c r="J599" s="8" t="s">
        <v>1</v>
      </c>
    </row>
    <row r="600" spans="1:10" ht="20.100000000000001" customHeight="1" thickBot="1" x14ac:dyDescent="0.3">
      <c r="A600" s="8" t="s">
        <v>1</v>
      </c>
      <c r="B600" s="8" t="s">
        <v>1</v>
      </c>
      <c r="C600" s="5"/>
      <c r="D600" s="5"/>
      <c r="E600" s="5"/>
      <c r="F600" s="5"/>
      <c r="G600" s="5"/>
      <c r="H600" s="12">
        <f t="shared" si="9"/>
        <v>0</v>
      </c>
      <c r="I600" s="5" t="s">
        <v>1</v>
      </c>
      <c r="J600" s="8" t="s">
        <v>1</v>
      </c>
    </row>
    <row r="601" spans="1:10" ht="20.100000000000001" customHeight="1" thickBot="1" x14ac:dyDescent="0.3">
      <c r="A601" s="8" t="s">
        <v>1</v>
      </c>
      <c r="B601" s="8" t="s">
        <v>1</v>
      </c>
      <c r="C601" s="5"/>
      <c r="D601" s="5"/>
      <c r="E601" s="5"/>
      <c r="F601" s="5"/>
      <c r="G601" s="5"/>
      <c r="H601" s="12">
        <f t="shared" si="9"/>
        <v>0</v>
      </c>
      <c r="I601" s="5" t="s">
        <v>1</v>
      </c>
      <c r="J601" s="8" t="s">
        <v>1</v>
      </c>
    </row>
    <row r="602" spans="1:10" ht="20.100000000000001" customHeight="1" thickBot="1" x14ac:dyDescent="0.3">
      <c r="A602" s="8" t="s">
        <v>1</v>
      </c>
      <c r="B602" s="8" t="s">
        <v>1</v>
      </c>
      <c r="C602" s="5"/>
      <c r="D602" s="5"/>
      <c r="E602" s="5"/>
      <c r="F602" s="5"/>
      <c r="G602" s="5"/>
      <c r="H602" s="12">
        <f t="shared" si="9"/>
        <v>0</v>
      </c>
      <c r="I602" s="5" t="s">
        <v>1</v>
      </c>
      <c r="J602" s="8" t="s">
        <v>1</v>
      </c>
    </row>
    <row r="603" spans="1:10" ht="20.100000000000001" customHeight="1" thickBot="1" x14ac:dyDescent="0.3">
      <c r="A603" s="8" t="s">
        <v>1</v>
      </c>
      <c r="B603" s="8" t="s">
        <v>1</v>
      </c>
      <c r="C603" s="5"/>
      <c r="D603" s="5"/>
      <c r="E603" s="5"/>
      <c r="F603" s="5"/>
      <c r="G603" s="5"/>
      <c r="H603" s="12">
        <f t="shared" si="9"/>
        <v>0</v>
      </c>
      <c r="I603" s="5" t="s">
        <v>1</v>
      </c>
      <c r="J603" s="8" t="s">
        <v>1</v>
      </c>
    </row>
    <row r="604" spans="1:10" ht="20.100000000000001" customHeight="1" thickBot="1" x14ac:dyDescent="0.3">
      <c r="A604" s="8" t="s">
        <v>1</v>
      </c>
      <c r="B604" s="8" t="s">
        <v>1</v>
      </c>
      <c r="C604" s="5"/>
      <c r="D604" s="5"/>
      <c r="E604" s="5"/>
      <c r="F604" s="5"/>
      <c r="G604" s="5"/>
      <c r="H604" s="12">
        <f t="shared" si="9"/>
        <v>0</v>
      </c>
      <c r="I604" s="5" t="s">
        <v>1</v>
      </c>
      <c r="J604" s="8" t="s">
        <v>1</v>
      </c>
    </row>
    <row r="605" spans="1:10" ht="20.100000000000001" customHeight="1" thickBot="1" x14ac:dyDescent="0.3">
      <c r="A605" s="8" t="s">
        <v>1</v>
      </c>
      <c r="B605" s="8" t="s">
        <v>1</v>
      </c>
      <c r="C605" s="5"/>
      <c r="D605" s="5"/>
      <c r="E605" s="5"/>
      <c r="F605" s="5"/>
      <c r="G605" s="5"/>
      <c r="H605" s="12">
        <f t="shared" si="9"/>
        <v>0</v>
      </c>
      <c r="I605" s="5" t="s">
        <v>1</v>
      </c>
      <c r="J605" s="8" t="s">
        <v>1</v>
      </c>
    </row>
    <row r="606" spans="1:10" ht="20.100000000000001" customHeight="1" thickBot="1" x14ac:dyDescent="0.3">
      <c r="A606" s="8" t="s">
        <v>1</v>
      </c>
      <c r="B606" s="8" t="s">
        <v>1</v>
      </c>
      <c r="C606" s="5"/>
      <c r="D606" s="5"/>
      <c r="E606" s="5"/>
      <c r="F606" s="5"/>
      <c r="G606" s="5"/>
      <c r="H606" s="12">
        <f t="shared" si="9"/>
        <v>0</v>
      </c>
      <c r="I606" s="5" t="s">
        <v>1</v>
      </c>
      <c r="J606" s="8" t="s">
        <v>1</v>
      </c>
    </row>
    <row r="607" spans="1:10" ht="20.100000000000001" customHeight="1" thickBot="1" x14ac:dyDescent="0.3">
      <c r="A607" s="8" t="s">
        <v>1</v>
      </c>
      <c r="B607" s="8" t="s">
        <v>1</v>
      </c>
      <c r="C607" s="5"/>
      <c r="D607" s="5"/>
      <c r="E607" s="5"/>
      <c r="F607" s="5"/>
      <c r="G607" s="5"/>
      <c r="H607" s="12">
        <f t="shared" si="9"/>
        <v>0</v>
      </c>
      <c r="I607" s="5" t="s">
        <v>1</v>
      </c>
      <c r="J607" s="8" t="s">
        <v>1</v>
      </c>
    </row>
    <row r="608" spans="1:10" ht="20.100000000000001" customHeight="1" thickBot="1" x14ac:dyDescent="0.3">
      <c r="A608" s="8" t="s">
        <v>1</v>
      </c>
      <c r="B608" s="8" t="s">
        <v>1</v>
      </c>
      <c r="C608" s="5"/>
      <c r="D608" s="5"/>
      <c r="E608" s="5"/>
      <c r="F608" s="5"/>
      <c r="G608" s="5"/>
      <c r="H608" s="12">
        <f t="shared" si="9"/>
        <v>0</v>
      </c>
      <c r="I608" s="5" t="s">
        <v>1</v>
      </c>
      <c r="J608" s="8" t="s">
        <v>1</v>
      </c>
    </row>
    <row r="609" spans="1:10" ht="20.100000000000001" customHeight="1" thickBot="1" x14ac:dyDescent="0.3">
      <c r="A609" s="8" t="s">
        <v>1</v>
      </c>
      <c r="B609" s="8" t="s">
        <v>1</v>
      </c>
      <c r="C609" s="5"/>
      <c r="D609" s="5"/>
      <c r="E609" s="5"/>
      <c r="F609" s="5"/>
      <c r="G609" s="5"/>
      <c r="H609" s="12">
        <f t="shared" si="9"/>
        <v>0</v>
      </c>
      <c r="I609" s="5" t="s">
        <v>1</v>
      </c>
      <c r="J609" s="8" t="s">
        <v>1</v>
      </c>
    </row>
    <row r="610" spans="1:10" ht="20.100000000000001" customHeight="1" thickBot="1" x14ac:dyDescent="0.3">
      <c r="A610" s="8" t="s">
        <v>1</v>
      </c>
      <c r="B610" s="8" t="s">
        <v>1</v>
      </c>
      <c r="C610" s="5"/>
      <c r="D610" s="5"/>
      <c r="E610" s="5"/>
      <c r="F610" s="5"/>
      <c r="G610" s="5"/>
      <c r="H610" s="12">
        <f t="shared" si="9"/>
        <v>0</v>
      </c>
      <c r="I610" s="5" t="s">
        <v>1</v>
      </c>
      <c r="J610" s="8" t="s">
        <v>1</v>
      </c>
    </row>
    <row r="611" spans="1:10" ht="20.100000000000001" customHeight="1" thickBot="1" x14ac:dyDescent="0.3">
      <c r="A611" s="8" t="s">
        <v>1</v>
      </c>
      <c r="B611" s="8" t="s">
        <v>1</v>
      </c>
      <c r="C611" s="5"/>
      <c r="D611" s="5"/>
      <c r="E611" s="5"/>
      <c r="F611" s="5"/>
      <c r="G611" s="5"/>
      <c r="H611" s="12">
        <f t="shared" si="9"/>
        <v>0</v>
      </c>
      <c r="I611" s="5" t="s">
        <v>1</v>
      </c>
      <c r="J611" s="8" t="s">
        <v>1</v>
      </c>
    </row>
    <row r="612" spans="1:10" ht="20.100000000000001" customHeight="1" thickBot="1" x14ac:dyDescent="0.3">
      <c r="A612" s="8" t="s">
        <v>1</v>
      </c>
      <c r="B612" s="8" t="s">
        <v>1</v>
      </c>
      <c r="C612" s="5"/>
      <c r="D612" s="5"/>
      <c r="E612" s="5"/>
      <c r="F612" s="5"/>
      <c r="G612" s="5"/>
      <c r="H612" s="12">
        <f t="shared" si="9"/>
        <v>0</v>
      </c>
      <c r="I612" s="5" t="s">
        <v>1</v>
      </c>
      <c r="J612" s="8" t="s">
        <v>1</v>
      </c>
    </row>
    <row r="613" spans="1:10" ht="20.100000000000001" customHeight="1" thickBot="1" x14ac:dyDescent="0.3">
      <c r="A613" s="8" t="s">
        <v>1</v>
      </c>
      <c r="B613" s="8" t="s">
        <v>1</v>
      </c>
      <c r="C613" s="5"/>
      <c r="D613" s="5"/>
      <c r="E613" s="5"/>
      <c r="F613" s="5"/>
      <c r="G613" s="5"/>
      <c r="H613" s="12">
        <f t="shared" si="9"/>
        <v>0</v>
      </c>
      <c r="I613" s="5" t="s">
        <v>1</v>
      </c>
      <c r="J613" s="8" t="s">
        <v>1</v>
      </c>
    </row>
    <row r="614" spans="1:10" ht="20.100000000000001" customHeight="1" thickBot="1" x14ac:dyDescent="0.3">
      <c r="A614" s="8" t="s">
        <v>1</v>
      </c>
      <c r="B614" s="8" t="s">
        <v>1</v>
      </c>
      <c r="C614" s="5"/>
      <c r="D614" s="5"/>
      <c r="E614" s="5"/>
      <c r="F614" s="5"/>
      <c r="G614" s="5"/>
      <c r="H614" s="12">
        <f t="shared" si="9"/>
        <v>0</v>
      </c>
      <c r="I614" s="5" t="s">
        <v>1</v>
      </c>
      <c r="J614" s="8" t="s">
        <v>1</v>
      </c>
    </row>
    <row r="615" spans="1:10" ht="20.100000000000001" customHeight="1" thickBot="1" x14ac:dyDescent="0.3">
      <c r="A615" s="8" t="s">
        <v>1</v>
      </c>
      <c r="B615" s="8" t="s">
        <v>1</v>
      </c>
      <c r="C615" s="5"/>
      <c r="D615" s="5"/>
      <c r="E615" s="5"/>
      <c r="F615" s="5"/>
      <c r="G615" s="5"/>
      <c r="H615" s="12">
        <f t="shared" si="9"/>
        <v>0</v>
      </c>
      <c r="I615" s="5" t="s">
        <v>1</v>
      </c>
      <c r="J615" s="8" t="s">
        <v>1</v>
      </c>
    </row>
    <row r="616" spans="1:10" ht="20.100000000000001" customHeight="1" thickBot="1" x14ac:dyDescent="0.3">
      <c r="A616" s="8" t="s">
        <v>1</v>
      </c>
      <c r="B616" s="8" t="s">
        <v>1</v>
      </c>
      <c r="C616" s="5"/>
      <c r="D616" s="5"/>
      <c r="E616" s="5"/>
      <c r="F616" s="5"/>
      <c r="G616" s="5"/>
      <c r="H616" s="12">
        <f t="shared" si="9"/>
        <v>0</v>
      </c>
      <c r="I616" s="5" t="s">
        <v>1</v>
      </c>
      <c r="J616" s="8" t="s">
        <v>1</v>
      </c>
    </row>
    <row r="617" spans="1:10" ht="20.100000000000001" customHeight="1" thickBot="1" x14ac:dyDescent="0.3">
      <c r="A617" s="8" t="s">
        <v>1</v>
      </c>
      <c r="B617" s="8" t="s">
        <v>1</v>
      </c>
      <c r="C617" s="5"/>
      <c r="D617" s="5"/>
      <c r="E617" s="5"/>
      <c r="F617" s="5"/>
      <c r="G617" s="5"/>
      <c r="H617" s="12">
        <f t="shared" si="9"/>
        <v>0</v>
      </c>
      <c r="I617" s="5" t="s">
        <v>1</v>
      </c>
      <c r="J617" s="8" t="s">
        <v>1</v>
      </c>
    </row>
    <row r="618" spans="1:10" ht="20.100000000000001" customHeight="1" thickBot="1" x14ac:dyDescent="0.3">
      <c r="A618" s="8" t="s">
        <v>1</v>
      </c>
      <c r="B618" s="8" t="s">
        <v>1</v>
      </c>
      <c r="C618" s="5"/>
      <c r="D618" s="5"/>
      <c r="E618" s="5"/>
      <c r="F618" s="5"/>
      <c r="G618" s="5"/>
      <c r="H618" s="12">
        <f t="shared" si="9"/>
        <v>0</v>
      </c>
      <c r="I618" s="5" t="s">
        <v>1</v>
      </c>
      <c r="J618" s="8" t="s">
        <v>1</v>
      </c>
    </row>
    <row r="619" spans="1:10" ht="20.100000000000001" customHeight="1" thickBot="1" x14ac:dyDescent="0.3">
      <c r="A619" s="8" t="s">
        <v>1</v>
      </c>
      <c r="B619" s="8" t="s">
        <v>1</v>
      </c>
      <c r="C619" s="5"/>
      <c r="D619" s="5"/>
      <c r="E619" s="5"/>
      <c r="F619" s="5"/>
      <c r="G619" s="5"/>
      <c r="H619" s="12">
        <f t="shared" si="9"/>
        <v>0</v>
      </c>
      <c r="I619" s="5" t="s">
        <v>1</v>
      </c>
      <c r="J619" s="8" t="s">
        <v>1</v>
      </c>
    </row>
    <row r="620" spans="1:10" ht="20.100000000000001" customHeight="1" thickBot="1" x14ac:dyDescent="0.3">
      <c r="A620" s="8" t="s">
        <v>1</v>
      </c>
      <c r="B620" s="8" t="s">
        <v>1</v>
      </c>
      <c r="C620" s="5"/>
      <c r="D620" s="5"/>
      <c r="E620" s="5"/>
      <c r="F620" s="5"/>
      <c r="G620" s="5"/>
      <c r="H620" s="12">
        <f t="shared" si="9"/>
        <v>0</v>
      </c>
      <c r="I620" s="5" t="s">
        <v>1</v>
      </c>
      <c r="J620" s="8" t="s">
        <v>1</v>
      </c>
    </row>
    <row r="621" spans="1:10" ht="20.100000000000001" customHeight="1" thickBot="1" x14ac:dyDescent="0.3">
      <c r="A621" s="8" t="s">
        <v>1</v>
      </c>
      <c r="B621" s="8" t="s">
        <v>1</v>
      </c>
      <c r="C621" s="5"/>
      <c r="D621" s="5"/>
      <c r="E621" s="5"/>
      <c r="F621" s="5"/>
      <c r="G621" s="5"/>
      <c r="H621" s="12">
        <f t="shared" si="9"/>
        <v>0</v>
      </c>
      <c r="I621" s="5" t="s">
        <v>1</v>
      </c>
      <c r="J621" s="8" t="s">
        <v>1</v>
      </c>
    </row>
    <row r="622" spans="1:10" ht="20.100000000000001" customHeight="1" thickBot="1" x14ac:dyDescent="0.3">
      <c r="A622" s="8" t="s">
        <v>1</v>
      </c>
      <c r="B622" s="8" t="s">
        <v>1</v>
      </c>
      <c r="C622" s="5"/>
      <c r="D622" s="5"/>
      <c r="E622" s="5"/>
      <c r="F622" s="5"/>
      <c r="G622" s="5"/>
      <c r="H622" s="12">
        <f t="shared" si="9"/>
        <v>0</v>
      </c>
      <c r="I622" s="5" t="s">
        <v>1</v>
      </c>
      <c r="J622" s="8" t="s">
        <v>1</v>
      </c>
    </row>
    <row r="623" spans="1:10" ht="20.100000000000001" customHeight="1" thickBot="1" x14ac:dyDescent="0.3">
      <c r="A623" s="8" t="s">
        <v>1</v>
      </c>
      <c r="B623" s="8" t="s">
        <v>1</v>
      </c>
      <c r="C623" s="5"/>
      <c r="D623" s="5"/>
      <c r="E623" s="5"/>
      <c r="F623" s="5"/>
      <c r="G623" s="5"/>
      <c r="H623" s="12">
        <f t="shared" si="9"/>
        <v>0</v>
      </c>
      <c r="I623" s="5" t="s">
        <v>1</v>
      </c>
      <c r="J623" s="8" t="s">
        <v>1</v>
      </c>
    </row>
    <row r="624" spans="1:10" ht="20.100000000000001" customHeight="1" thickBot="1" x14ac:dyDescent="0.3">
      <c r="A624" s="8" t="s">
        <v>1</v>
      </c>
      <c r="B624" s="8" t="s">
        <v>1</v>
      </c>
      <c r="C624" s="5"/>
      <c r="D624" s="5"/>
      <c r="E624" s="5"/>
      <c r="F624" s="5"/>
      <c r="G624" s="5"/>
      <c r="H624" s="12">
        <f t="shared" si="9"/>
        <v>0</v>
      </c>
      <c r="I624" s="5" t="s">
        <v>1</v>
      </c>
      <c r="J624" s="8" t="s">
        <v>1</v>
      </c>
    </row>
    <row r="625" spans="1:10" ht="20.100000000000001" customHeight="1" thickBot="1" x14ac:dyDescent="0.3">
      <c r="A625" s="8" t="s">
        <v>1</v>
      </c>
      <c r="B625" s="8" t="s">
        <v>1</v>
      </c>
      <c r="C625" s="5"/>
      <c r="D625" s="5"/>
      <c r="E625" s="5"/>
      <c r="F625" s="5"/>
      <c r="G625" s="5"/>
      <c r="H625" s="12">
        <f t="shared" si="9"/>
        <v>0</v>
      </c>
      <c r="I625" s="5" t="s">
        <v>1</v>
      </c>
      <c r="J625" s="8" t="s">
        <v>1</v>
      </c>
    </row>
    <row r="626" spans="1:10" ht="20.100000000000001" customHeight="1" thickBot="1" x14ac:dyDescent="0.3">
      <c r="A626" s="8" t="s">
        <v>1</v>
      </c>
      <c r="B626" s="8" t="s">
        <v>1</v>
      </c>
      <c r="C626" s="5"/>
      <c r="D626" s="5"/>
      <c r="E626" s="5"/>
      <c r="F626" s="5"/>
      <c r="G626" s="5"/>
      <c r="H626" s="12">
        <f t="shared" si="9"/>
        <v>0</v>
      </c>
      <c r="I626" s="5" t="s">
        <v>1</v>
      </c>
      <c r="J626" s="8" t="s">
        <v>1</v>
      </c>
    </row>
    <row r="627" spans="1:10" ht="20.100000000000001" customHeight="1" thickBot="1" x14ac:dyDescent="0.3">
      <c r="A627" s="8" t="s">
        <v>1</v>
      </c>
      <c r="B627" s="8" t="s">
        <v>1</v>
      </c>
      <c r="C627" s="5"/>
      <c r="D627" s="5"/>
      <c r="E627" s="5"/>
      <c r="F627" s="5"/>
      <c r="G627" s="5"/>
      <c r="H627" s="12">
        <f t="shared" si="9"/>
        <v>0</v>
      </c>
      <c r="I627" s="5" t="s">
        <v>1</v>
      </c>
      <c r="J627" s="8" t="s">
        <v>1</v>
      </c>
    </row>
    <row r="628" spans="1:10" ht="20.100000000000001" customHeight="1" thickBot="1" x14ac:dyDescent="0.3">
      <c r="A628" s="8" t="s">
        <v>1</v>
      </c>
      <c r="B628" s="8" t="s">
        <v>1</v>
      </c>
      <c r="C628" s="5"/>
      <c r="D628" s="5"/>
      <c r="E628" s="5"/>
      <c r="F628" s="5"/>
      <c r="G628" s="5"/>
      <c r="H628" s="12">
        <f t="shared" si="9"/>
        <v>0</v>
      </c>
      <c r="I628" s="5" t="s">
        <v>1</v>
      </c>
      <c r="J628" s="8" t="s">
        <v>1</v>
      </c>
    </row>
    <row r="629" spans="1:10" ht="20.100000000000001" customHeight="1" thickBot="1" x14ac:dyDescent="0.3">
      <c r="A629" s="8" t="s">
        <v>1</v>
      </c>
      <c r="B629" s="8" t="s">
        <v>1</v>
      </c>
      <c r="C629" s="5"/>
      <c r="D629" s="5"/>
      <c r="E629" s="5"/>
      <c r="F629" s="5"/>
      <c r="G629" s="5"/>
      <c r="H629" s="12">
        <f t="shared" si="9"/>
        <v>0</v>
      </c>
      <c r="I629" s="5" t="s">
        <v>1</v>
      </c>
      <c r="J629" s="8" t="s">
        <v>1</v>
      </c>
    </row>
    <row r="630" spans="1:10" ht="20.100000000000001" customHeight="1" thickBot="1" x14ac:dyDescent="0.3">
      <c r="A630" s="8" t="s">
        <v>1</v>
      </c>
      <c r="B630" s="8" t="s">
        <v>1</v>
      </c>
      <c r="C630" s="5"/>
      <c r="D630" s="5"/>
      <c r="E630" s="5"/>
      <c r="F630" s="5"/>
      <c r="G630" s="5"/>
      <c r="H630" s="12">
        <f t="shared" si="9"/>
        <v>0</v>
      </c>
      <c r="I630" s="5" t="s">
        <v>1</v>
      </c>
      <c r="J630" s="8" t="s">
        <v>1</v>
      </c>
    </row>
    <row r="631" spans="1:10" ht="20.100000000000001" customHeight="1" thickBot="1" x14ac:dyDescent="0.3">
      <c r="A631" s="8" t="s">
        <v>1</v>
      </c>
      <c r="B631" s="8" t="s">
        <v>1</v>
      </c>
      <c r="C631" s="5"/>
      <c r="D631" s="5"/>
      <c r="E631" s="5"/>
      <c r="F631" s="5"/>
      <c r="G631" s="5"/>
      <c r="H631" s="12">
        <f t="shared" si="9"/>
        <v>0</v>
      </c>
      <c r="I631" s="5" t="s">
        <v>1</v>
      </c>
      <c r="J631" s="8" t="s">
        <v>1</v>
      </c>
    </row>
    <row r="632" spans="1:10" ht="20.100000000000001" customHeight="1" thickBot="1" x14ac:dyDescent="0.3">
      <c r="A632" s="8" t="s">
        <v>1</v>
      </c>
      <c r="B632" s="8" t="s">
        <v>1</v>
      </c>
      <c r="C632" s="5"/>
      <c r="D632" s="5"/>
      <c r="E632" s="5"/>
      <c r="F632" s="5"/>
      <c r="G632" s="5"/>
      <c r="H632" s="12">
        <f t="shared" si="9"/>
        <v>0</v>
      </c>
      <c r="I632" s="5" t="s">
        <v>1</v>
      </c>
      <c r="J632" s="8" t="s">
        <v>1</v>
      </c>
    </row>
    <row r="633" spans="1:10" ht="20.100000000000001" customHeight="1" thickBot="1" x14ac:dyDescent="0.3">
      <c r="A633" s="8" t="s">
        <v>1</v>
      </c>
      <c r="B633" s="8" t="s">
        <v>1</v>
      </c>
      <c r="C633" s="5"/>
      <c r="D633" s="5"/>
      <c r="E633" s="5"/>
      <c r="F633" s="5"/>
      <c r="G633" s="5"/>
      <c r="H633" s="12">
        <f t="shared" si="9"/>
        <v>0</v>
      </c>
      <c r="I633" s="5" t="s">
        <v>1</v>
      </c>
      <c r="J633" s="8" t="s">
        <v>1</v>
      </c>
    </row>
    <row r="634" spans="1:10" ht="20.100000000000001" customHeight="1" thickBot="1" x14ac:dyDescent="0.3">
      <c r="A634" s="8" t="s">
        <v>1</v>
      </c>
      <c r="B634" s="8" t="s">
        <v>1</v>
      </c>
      <c r="C634" s="5"/>
      <c r="D634" s="5"/>
      <c r="E634" s="5"/>
      <c r="F634" s="5"/>
      <c r="G634" s="5"/>
      <c r="H634" s="12">
        <f t="shared" si="9"/>
        <v>0</v>
      </c>
      <c r="I634" s="5" t="s">
        <v>1</v>
      </c>
      <c r="J634" s="8" t="s">
        <v>1</v>
      </c>
    </row>
    <row r="635" spans="1:10" ht="20.100000000000001" customHeight="1" thickBot="1" x14ac:dyDescent="0.3">
      <c r="A635" s="8" t="s">
        <v>1</v>
      </c>
      <c r="B635" s="8" t="s">
        <v>1</v>
      </c>
      <c r="C635" s="5"/>
      <c r="D635" s="5"/>
      <c r="E635" s="5"/>
      <c r="F635" s="5"/>
      <c r="G635" s="5"/>
      <c r="H635" s="12">
        <f t="shared" si="9"/>
        <v>0</v>
      </c>
      <c r="I635" s="5" t="s">
        <v>1</v>
      </c>
      <c r="J635" s="8" t="s">
        <v>1</v>
      </c>
    </row>
    <row r="636" spans="1:10" ht="20.100000000000001" customHeight="1" thickBot="1" x14ac:dyDescent="0.3">
      <c r="A636" s="8" t="s">
        <v>1</v>
      </c>
      <c r="B636" s="8" t="s">
        <v>1</v>
      </c>
      <c r="C636" s="5"/>
      <c r="D636" s="5"/>
      <c r="E636" s="5"/>
      <c r="F636" s="5"/>
      <c r="G636" s="5"/>
      <c r="H636" s="12">
        <f t="shared" si="9"/>
        <v>0</v>
      </c>
      <c r="I636" s="5" t="s">
        <v>1</v>
      </c>
      <c r="J636" s="8" t="s">
        <v>1</v>
      </c>
    </row>
    <row r="637" spans="1:10" ht="20.100000000000001" customHeight="1" thickBot="1" x14ac:dyDescent="0.3">
      <c r="A637" s="8" t="s">
        <v>1</v>
      </c>
      <c r="B637" s="8" t="s">
        <v>1</v>
      </c>
      <c r="C637" s="5"/>
      <c r="D637" s="5"/>
      <c r="E637" s="5"/>
      <c r="F637" s="5"/>
      <c r="G637" s="5"/>
      <c r="H637" s="12">
        <f t="shared" si="9"/>
        <v>0</v>
      </c>
      <c r="I637" s="5" t="s">
        <v>1</v>
      </c>
      <c r="J637" s="8" t="s">
        <v>1</v>
      </c>
    </row>
    <row r="638" spans="1:10" ht="20.100000000000001" customHeight="1" thickBot="1" x14ac:dyDescent="0.3">
      <c r="A638" s="8" t="s">
        <v>1</v>
      </c>
      <c r="B638" s="8" t="s">
        <v>1</v>
      </c>
      <c r="C638" s="5"/>
      <c r="D638" s="5"/>
      <c r="E638" s="5"/>
      <c r="F638" s="5"/>
      <c r="G638" s="5"/>
      <c r="H638" s="12">
        <f t="shared" si="9"/>
        <v>0</v>
      </c>
      <c r="I638" s="5" t="s">
        <v>1</v>
      </c>
      <c r="J638" s="8" t="s">
        <v>1</v>
      </c>
    </row>
    <row r="639" spans="1:10" ht="20.100000000000001" customHeight="1" thickBot="1" x14ac:dyDescent="0.3">
      <c r="A639" s="8" t="s">
        <v>1</v>
      </c>
      <c r="B639" s="8" t="s">
        <v>1</v>
      </c>
      <c r="C639" s="5"/>
      <c r="D639" s="5"/>
      <c r="E639" s="5"/>
      <c r="F639" s="5"/>
      <c r="G639" s="5"/>
      <c r="H639" s="12">
        <f t="shared" si="9"/>
        <v>0</v>
      </c>
      <c r="I639" s="5" t="s">
        <v>1</v>
      </c>
      <c r="J639" s="8" t="s">
        <v>1</v>
      </c>
    </row>
    <row r="640" spans="1:10" ht="20.100000000000001" customHeight="1" thickBot="1" x14ac:dyDescent="0.3">
      <c r="A640" s="8" t="s">
        <v>1</v>
      </c>
      <c r="B640" s="8" t="s">
        <v>1</v>
      </c>
      <c r="C640" s="5"/>
      <c r="D640" s="5"/>
      <c r="E640" s="5"/>
      <c r="F640" s="5"/>
      <c r="G640" s="5"/>
      <c r="H640" s="12">
        <f t="shared" si="9"/>
        <v>0</v>
      </c>
      <c r="I640" s="5" t="s">
        <v>1</v>
      </c>
      <c r="J640" s="8" t="s">
        <v>1</v>
      </c>
    </row>
    <row r="641" spans="1:10" ht="20.100000000000001" customHeight="1" thickBot="1" x14ac:dyDescent="0.3">
      <c r="A641" s="8" t="s">
        <v>1</v>
      </c>
      <c r="B641" s="8" t="s">
        <v>1</v>
      </c>
      <c r="C641" s="5"/>
      <c r="D641" s="5"/>
      <c r="E641" s="5"/>
      <c r="F641" s="5"/>
      <c r="G641" s="5"/>
      <c r="H641" s="12">
        <f t="shared" si="9"/>
        <v>0</v>
      </c>
      <c r="I641" s="5" t="s">
        <v>1</v>
      </c>
      <c r="J641" s="8" t="s">
        <v>1</v>
      </c>
    </row>
    <row r="642" spans="1:10" ht="20.100000000000001" customHeight="1" thickBot="1" x14ac:dyDescent="0.3">
      <c r="A642" s="8" t="s">
        <v>1</v>
      </c>
      <c r="B642" s="8" t="s">
        <v>1</v>
      </c>
      <c r="C642" s="5"/>
      <c r="D642" s="5"/>
      <c r="E642" s="5"/>
      <c r="F642" s="5"/>
      <c r="G642" s="5"/>
      <c r="H642" s="12">
        <f t="shared" si="9"/>
        <v>0</v>
      </c>
      <c r="I642" s="5" t="s">
        <v>1</v>
      </c>
      <c r="J642" s="8" t="s">
        <v>1</v>
      </c>
    </row>
    <row r="643" spans="1:10" ht="20.100000000000001" customHeight="1" thickBot="1" x14ac:dyDescent="0.3">
      <c r="A643" s="8" t="s">
        <v>1</v>
      </c>
      <c r="B643" s="8" t="s">
        <v>1</v>
      </c>
      <c r="C643" s="5"/>
      <c r="D643" s="5"/>
      <c r="E643" s="5"/>
      <c r="F643" s="5"/>
      <c r="G643" s="5"/>
      <c r="H643" s="12">
        <f t="shared" si="9"/>
        <v>0</v>
      </c>
      <c r="I643" s="5" t="s">
        <v>1</v>
      </c>
      <c r="J643" s="8" t="s">
        <v>1</v>
      </c>
    </row>
    <row r="644" spans="1:10" ht="20.100000000000001" customHeight="1" thickBot="1" x14ac:dyDescent="0.3">
      <c r="A644" s="8" t="s">
        <v>1</v>
      </c>
      <c r="B644" s="8" t="s">
        <v>1</v>
      </c>
      <c r="C644" s="5"/>
      <c r="D644" s="5"/>
      <c r="E644" s="5"/>
      <c r="F644" s="5"/>
      <c r="G644" s="5"/>
      <c r="H644" s="12">
        <f t="shared" si="9"/>
        <v>0</v>
      </c>
      <c r="I644" s="5" t="s">
        <v>1</v>
      </c>
      <c r="J644" s="8" t="s">
        <v>1</v>
      </c>
    </row>
    <row r="645" spans="1:10" ht="20.100000000000001" customHeight="1" thickBot="1" x14ac:dyDescent="0.3">
      <c r="A645" s="8" t="s">
        <v>1</v>
      </c>
      <c r="B645" s="8" t="s">
        <v>1</v>
      </c>
      <c r="C645" s="5"/>
      <c r="D645" s="5"/>
      <c r="E645" s="5"/>
      <c r="F645" s="5"/>
      <c r="G645" s="5"/>
      <c r="H645" s="12">
        <f t="shared" si="9"/>
        <v>0</v>
      </c>
      <c r="I645" s="5" t="s">
        <v>1</v>
      </c>
      <c r="J645" s="8" t="s">
        <v>1</v>
      </c>
    </row>
    <row r="646" spans="1:10" ht="20.100000000000001" customHeight="1" thickBot="1" x14ac:dyDescent="0.3">
      <c r="A646" s="8" t="s">
        <v>1</v>
      </c>
      <c r="B646" s="8" t="s">
        <v>1</v>
      </c>
      <c r="C646" s="5"/>
      <c r="D646" s="5"/>
      <c r="E646" s="5"/>
      <c r="F646" s="5"/>
      <c r="G646" s="5"/>
      <c r="H646" s="12">
        <f t="shared" si="9"/>
        <v>0</v>
      </c>
      <c r="I646" s="5" t="s">
        <v>1</v>
      </c>
      <c r="J646" s="8" t="s">
        <v>1</v>
      </c>
    </row>
    <row r="647" spans="1:10" ht="20.100000000000001" customHeight="1" thickBot="1" x14ac:dyDescent="0.3">
      <c r="A647" s="8" t="s">
        <v>1</v>
      </c>
      <c r="B647" s="8" t="s">
        <v>1</v>
      </c>
      <c r="C647" s="5"/>
      <c r="D647" s="5"/>
      <c r="E647" s="5"/>
      <c r="F647" s="5"/>
      <c r="G647" s="5"/>
      <c r="H647" s="12">
        <f t="shared" si="9"/>
        <v>0</v>
      </c>
      <c r="I647" s="5" t="s">
        <v>1</v>
      </c>
      <c r="J647" s="8" t="s">
        <v>1</v>
      </c>
    </row>
    <row r="648" spans="1:10" ht="20.100000000000001" customHeight="1" thickBot="1" x14ac:dyDescent="0.3">
      <c r="A648" s="8" t="s">
        <v>1</v>
      </c>
      <c r="B648" s="8" t="s">
        <v>1</v>
      </c>
      <c r="C648" s="5"/>
      <c r="D648" s="5"/>
      <c r="E648" s="5"/>
      <c r="F648" s="5"/>
      <c r="G648" s="5"/>
      <c r="H648" s="12">
        <f t="shared" ref="H648:H711" si="10">ROUND(SUM(C648,(-D648),(-E648),F648,(-G648)),2)</f>
        <v>0</v>
      </c>
      <c r="I648" s="5" t="s">
        <v>1</v>
      </c>
      <c r="J648" s="8" t="s">
        <v>1</v>
      </c>
    </row>
    <row r="649" spans="1:10" ht="20.100000000000001" customHeight="1" thickBot="1" x14ac:dyDescent="0.3">
      <c r="A649" s="8" t="s">
        <v>1</v>
      </c>
      <c r="B649" s="8" t="s">
        <v>1</v>
      </c>
      <c r="C649" s="5"/>
      <c r="D649" s="5"/>
      <c r="E649" s="5"/>
      <c r="F649" s="5"/>
      <c r="G649" s="5"/>
      <c r="H649" s="12">
        <f t="shared" si="10"/>
        <v>0</v>
      </c>
      <c r="I649" s="5" t="s">
        <v>1</v>
      </c>
      <c r="J649" s="8" t="s">
        <v>1</v>
      </c>
    </row>
    <row r="650" spans="1:10" ht="20.100000000000001" customHeight="1" thickBot="1" x14ac:dyDescent="0.3">
      <c r="A650" s="8" t="s">
        <v>1</v>
      </c>
      <c r="B650" s="8" t="s">
        <v>1</v>
      </c>
      <c r="C650" s="5"/>
      <c r="D650" s="5"/>
      <c r="E650" s="5"/>
      <c r="F650" s="5"/>
      <c r="G650" s="5"/>
      <c r="H650" s="12">
        <f t="shared" si="10"/>
        <v>0</v>
      </c>
      <c r="I650" s="5" t="s">
        <v>1</v>
      </c>
      <c r="J650" s="8" t="s">
        <v>1</v>
      </c>
    </row>
    <row r="651" spans="1:10" ht="20.100000000000001" customHeight="1" thickBot="1" x14ac:dyDescent="0.3">
      <c r="A651" s="8" t="s">
        <v>1</v>
      </c>
      <c r="B651" s="8" t="s">
        <v>1</v>
      </c>
      <c r="C651" s="5"/>
      <c r="D651" s="5"/>
      <c r="E651" s="5"/>
      <c r="F651" s="5"/>
      <c r="G651" s="5"/>
      <c r="H651" s="12">
        <f t="shared" si="10"/>
        <v>0</v>
      </c>
      <c r="I651" s="5" t="s">
        <v>1</v>
      </c>
      <c r="J651" s="8" t="s">
        <v>1</v>
      </c>
    </row>
    <row r="652" spans="1:10" ht="20.100000000000001" customHeight="1" thickBot="1" x14ac:dyDescent="0.3">
      <c r="A652" s="8" t="s">
        <v>1</v>
      </c>
      <c r="B652" s="8" t="s">
        <v>1</v>
      </c>
      <c r="C652" s="5"/>
      <c r="D652" s="5"/>
      <c r="E652" s="5"/>
      <c r="F652" s="5"/>
      <c r="G652" s="5"/>
      <c r="H652" s="12">
        <f t="shared" si="10"/>
        <v>0</v>
      </c>
      <c r="I652" s="5" t="s">
        <v>1</v>
      </c>
      <c r="J652" s="8" t="s">
        <v>1</v>
      </c>
    </row>
    <row r="653" spans="1:10" ht="20.100000000000001" customHeight="1" thickBot="1" x14ac:dyDescent="0.3">
      <c r="A653" s="8" t="s">
        <v>1</v>
      </c>
      <c r="B653" s="8" t="s">
        <v>1</v>
      </c>
      <c r="C653" s="5"/>
      <c r="D653" s="5"/>
      <c r="E653" s="5"/>
      <c r="F653" s="5"/>
      <c r="G653" s="5"/>
      <c r="H653" s="12">
        <f t="shared" si="10"/>
        <v>0</v>
      </c>
      <c r="I653" s="5" t="s">
        <v>1</v>
      </c>
      <c r="J653" s="8" t="s">
        <v>1</v>
      </c>
    </row>
    <row r="654" spans="1:10" ht="20.100000000000001" customHeight="1" thickBot="1" x14ac:dyDescent="0.3">
      <c r="A654" s="8" t="s">
        <v>1</v>
      </c>
      <c r="B654" s="8" t="s">
        <v>1</v>
      </c>
      <c r="C654" s="5"/>
      <c r="D654" s="5"/>
      <c r="E654" s="5"/>
      <c r="F654" s="5"/>
      <c r="G654" s="5"/>
      <c r="H654" s="12">
        <f t="shared" si="10"/>
        <v>0</v>
      </c>
      <c r="I654" s="5" t="s">
        <v>1</v>
      </c>
      <c r="J654" s="8" t="s">
        <v>1</v>
      </c>
    </row>
    <row r="655" spans="1:10" ht="20.100000000000001" customHeight="1" thickBot="1" x14ac:dyDescent="0.3">
      <c r="A655" s="8" t="s">
        <v>1</v>
      </c>
      <c r="B655" s="8" t="s">
        <v>1</v>
      </c>
      <c r="C655" s="5"/>
      <c r="D655" s="5"/>
      <c r="E655" s="5"/>
      <c r="F655" s="5"/>
      <c r="G655" s="5"/>
      <c r="H655" s="12">
        <f t="shared" si="10"/>
        <v>0</v>
      </c>
      <c r="I655" s="5" t="s">
        <v>1</v>
      </c>
      <c r="J655" s="8" t="s">
        <v>1</v>
      </c>
    </row>
    <row r="656" spans="1:10" ht="20.100000000000001" customHeight="1" thickBot="1" x14ac:dyDescent="0.3">
      <c r="A656" s="8" t="s">
        <v>1</v>
      </c>
      <c r="B656" s="8" t="s">
        <v>1</v>
      </c>
      <c r="C656" s="5"/>
      <c r="D656" s="5"/>
      <c r="E656" s="5"/>
      <c r="F656" s="5"/>
      <c r="G656" s="5"/>
      <c r="H656" s="12">
        <f t="shared" si="10"/>
        <v>0</v>
      </c>
      <c r="I656" s="5" t="s">
        <v>1</v>
      </c>
      <c r="J656" s="8" t="s">
        <v>1</v>
      </c>
    </row>
    <row r="657" spans="1:10" ht="20.100000000000001" customHeight="1" thickBot="1" x14ac:dyDescent="0.3">
      <c r="A657" s="8" t="s">
        <v>1</v>
      </c>
      <c r="B657" s="8" t="s">
        <v>1</v>
      </c>
      <c r="C657" s="5"/>
      <c r="D657" s="5"/>
      <c r="E657" s="5"/>
      <c r="F657" s="5"/>
      <c r="G657" s="5"/>
      <c r="H657" s="12">
        <f t="shared" si="10"/>
        <v>0</v>
      </c>
      <c r="I657" s="5" t="s">
        <v>1</v>
      </c>
      <c r="J657" s="8" t="s">
        <v>1</v>
      </c>
    </row>
    <row r="658" spans="1:10" ht="20.100000000000001" customHeight="1" thickBot="1" x14ac:dyDescent="0.3">
      <c r="A658" s="8" t="s">
        <v>1</v>
      </c>
      <c r="B658" s="8" t="s">
        <v>1</v>
      </c>
      <c r="C658" s="5"/>
      <c r="D658" s="5"/>
      <c r="E658" s="5"/>
      <c r="F658" s="5"/>
      <c r="G658" s="5"/>
      <c r="H658" s="12">
        <f t="shared" si="10"/>
        <v>0</v>
      </c>
      <c r="I658" s="5" t="s">
        <v>1</v>
      </c>
      <c r="J658" s="8" t="s">
        <v>1</v>
      </c>
    </row>
    <row r="659" spans="1:10" ht="20.100000000000001" customHeight="1" thickBot="1" x14ac:dyDescent="0.3">
      <c r="A659" s="8" t="s">
        <v>1</v>
      </c>
      <c r="B659" s="8" t="s">
        <v>1</v>
      </c>
      <c r="C659" s="5"/>
      <c r="D659" s="5"/>
      <c r="E659" s="5"/>
      <c r="F659" s="5"/>
      <c r="G659" s="5"/>
      <c r="H659" s="12">
        <f t="shared" si="10"/>
        <v>0</v>
      </c>
      <c r="I659" s="5" t="s">
        <v>1</v>
      </c>
      <c r="J659" s="8" t="s">
        <v>1</v>
      </c>
    </row>
    <row r="660" spans="1:10" ht="20.100000000000001" customHeight="1" thickBot="1" x14ac:dyDescent="0.3">
      <c r="A660" s="8" t="s">
        <v>1</v>
      </c>
      <c r="B660" s="8" t="s">
        <v>1</v>
      </c>
      <c r="C660" s="5"/>
      <c r="D660" s="5"/>
      <c r="E660" s="5"/>
      <c r="F660" s="5"/>
      <c r="G660" s="5"/>
      <c r="H660" s="12">
        <f t="shared" si="10"/>
        <v>0</v>
      </c>
      <c r="I660" s="5" t="s">
        <v>1</v>
      </c>
      <c r="J660" s="8" t="s">
        <v>1</v>
      </c>
    </row>
    <row r="661" spans="1:10" ht="20.100000000000001" customHeight="1" thickBot="1" x14ac:dyDescent="0.3">
      <c r="A661" s="8" t="s">
        <v>1</v>
      </c>
      <c r="B661" s="8" t="s">
        <v>1</v>
      </c>
      <c r="C661" s="5"/>
      <c r="D661" s="5"/>
      <c r="E661" s="5"/>
      <c r="F661" s="5"/>
      <c r="G661" s="5"/>
      <c r="H661" s="12">
        <f t="shared" si="10"/>
        <v>0</v>
      </c>
      <c r="I661" s="5" t="s">
        <v>1</v>
      </c>
      <c r="J661" s="8" t="s">
        <v>1</v>
      </c>
    </row>
    <row r="662" spans="1:10" ht="20.100000000000001" customHeight="1" thickBot="1" x14ac:dyDescent="0.3">
      <c r="A662" s="8" t="s">
        <v>1</v>
      </c>
      <c r="B662" s="8" t="s">
        <v>1</v>
      </c>
      <c r="C662" s="5"/>
      <c r="D662" s="5"/>
      <c r="E662" s="5"/>
      <c r="F662" s="5"/>
      <c r="G662" s="5"/>
      <c r="H662" s="12">
        <f t="shared" si="10"/>
        <v>0</v>
      </c>
      <c r="I662" s="5" t="s">
        <v>1</v>
      </c>
      <c r="J662" s="8" t="s">
        <v>1</v>
      </c>
    </row>
    <row r="663" spans="1:10" ht="20.100000000000001" customHeight="1" thickBot="1" x14ac:dyDescent="0.3">
      <c r="A663" s="8" t="s">
        <v>1</v>
      </c>
      <c r="B663" s="8" t="s">
        <v>1</v>
      </c>
      <c r="C663" s="5"/>
      <c r="D663" s="5"/>
      <c r="E663" s="5"/>
      <c r="F663" s="5"/>
      <c r="G663" s="5"/>
      <c r="H663" s="12">
        <f t="shared" si="10"/>
        <v>0</v>
      </c>
      <c r="I663" s="5" t="s">
        <v>1</v>
      </c>
      <c r="J663" s="8" t="s">
        <v>1</v>
      </c>
    </row>
    <row r="664" spans="1:10" ht="20.100000000000001" customHeight="1" thickBot="1" x14ac:dyDescent="0.3">
      <c r="A664" s="8" t="s">
        <v>1</v>
      </c>
      <c r="B664" s="8" t="s">
        <v>1</v>
      </c>
      <c r="C664" s="5"/>
      <c r="D664" s="5"/>
      <c r="E664" s="5"/>
      <c r="F664" s="5"/>
      <c r="G664" s="5"/>
      <c r="H664" s="12">
        <f t="shared" si="10"/>
        <v>0</v>
      </c>
      <c r="I664" s="5" t="s">
        <v>1</v>
      </c>
      <c r="J664" s="8" t="s">
        <v>1</v>
      </c>
    </row>
    <row r="665" spans="1:10" ht="20.100000000000001" customHeight="1" thickBot="1" x14ac:dyDescent="0.3">
      <c r="A665" s="8" t="s">
        <v>1</v>
      </c>
      <c r="B665" s="8" t="s">
        <v>1</v>
      </c>
      <c r="C665" s="5"/>
      <c r="D665" s="5"/>
      <c r="E665" s="5"/>
      <c r="F665" s="5"/>
      <c r="G665" s="5"/>
      <c r="H665" s="12">
        <f t="shared" si="10"/>
        <v>0</v>
      </c>
      <c r="I665" s="5" t="s">
        <v>1</v>
      </c>
      <c r="J665" s="8" t="s">
        <v>1</v>
      </c>
    </row>
    <row r="666" spans="1:10" ht="20.100000000000001" customHeight="1" thickBot="1" x14ac:dyDescent="0.3">
      <c r="A666" s="8" t="s">
        <v>1</v>
      </c>
      <c r="B666" s="8" t="s">
        <v>1</v>
      </c>
      <c r="C666" s="5"/>
      <c r="D666" s="5"/>
      <c r="E666" s="5"/>
      <c r="F666" s="5"/>
      <c r="G666" s="5"/>
      <c r="H666" s="12">
        <f t="shared" si="10"/>
        <v>0</v>
      </c>
      <c r="I666" s="5" t="s">
        <v>1</v>
      </c>
      <c r="J666" s="8" t="s">
        <v>1</v>
      </c>
    </row>
    <row r="667" spans="1:10" ht="20.100000000000001" customHeight="1" thickBot="1" x14ac:dyDescent="0.3">
      <c r="A667" s="8" t="s">
        <v>1</v>
      </c>
      <c r="B667" s="8" t="s">
        <v>1</v>
      </c>
      <c r="C667" s="5"/>
      <c r="D667" s="5"/>
      <c r="E667" s="5"/>
      <c r="F667" s="5"/>
      <c r="G667" s="5"/>
      <c r="H667" s="12">
        <f t="shared" si="10"/>
        <v>0</v>
      </c>
      <c r="I667" s="5" t="s">
        <v>1</v>
      </c>
      <c r="J667" s="8" t="s">
        <v>1</v>
      </c>
    </row>
    <row r="668" spans="1:10" ht="20.100000000000001" customHeight="1" thickBot="1" x14ac:dyDescent="0.3">
      <c r="A668" s="8" t="s">
        <v>1</v>
      </c>
      <c r="B668" s="8" t="s">
        <v>1</v>
      </c>
      <c r="C668" s="5"/>
      <c r="D668" s="5"/>
      <c r="E668" s="5"/>
      <c r="F668" s="5"/>
      <c r="G668" s="5"/>
      <c r="H668" s="12">
        <f t="shared" si="10"/>
        <v>0</v>
      </c>
      <c r="I668" s="5" t="s">
        <v>1</v>
      </c>
      <c r="J668" s="8" t="s">
        <v>1</v>
      </c>
    </row>
    <row r="669" spans="1:10" ht="20.100000000000001" customHeight="1" thickBot="1" x14ac:dyDescent="0.3">
      <c r="A669" s="8" t="s">
        <v>1</v>
      </c>
      <c r="B669" s="8" t="s">
        <v>1</v>
      </c>
      <c r="C669" s="5"/>
      <c r="D669" s="5"/>
      <c r="E669" s="5"/>
      <c r="F669" s="5"/>
      <c r="G669" s="5"/>
      <c r="H669" s="12">
        <f t="shared" si="10"/>
        <v>0</v>
      </c>
      <c r="I669" s="5" t="s">
        <v>1</v>
      </c>
      <c r="J669" s="8" t="s">
        <v>1</v>
      </c>
    </row>
    <row r="670" spans="1:10" ht="20.100000000000001" customHeight="1" thickBot="1" x14ac:dyDescent="0.3">
      <c r="A670" s="8" t="s">
        <v>1</v>
      </c>
      <c r="B670" s="8" t="s">
        <v>1</v>
      </c>
      <c r="C670" s="5"/>
      <c r="D670" s="5"/>
      <c r="E670" s="5"/>
      <c r="F670" s="5"/>
      <c r="G670" s="5"/>
      <c r="H670" s="12">
        <f t="shared" si="10"/>
        <v>0</v>
      </c>
      <c r="I670" s="5" t="s">
        <v>1</v>
      </c>
      <c r="J670" s="8" t="s">
        <v>1</v>
      </c>
    </row>
    <row r="671" spans="1:10" ht="20.100000000000001" customHeight="1" thickBot="1" x14ac:dyDescent="0.3">
      <c r="A671" s="8" t="s">
        <v>1</v>
      </c>
      <c r="B671" s="8" t="s">
        <v>1</v>
      </c>
      <c r="C671" s="5"/>
      <c r="D671" s="5"/>
      <c r="E671" s="5"/>
      <c r="F671" s="5"/>
      <c r="G671" s="5"/>
      <c r="H671" s="12">
        <f t="shared" si="10"/>
        <v>0</v>
      </c>
      <c r="I671" s="5" t="s">
        <v>1</v>
      </c>
      <c r="J671" s="8" t="s">
        <v>1</v>
      </c>
    </row>
    <row r="672" spans="1:10" ht="20.100000000000001" customHeight="1" thickBot="1" x14ac:dyDescent="0.3">
      <c r="A672" s="8" t="s">
        <v>1</v>
      </c>
      <c r="B672" s="8" t="s">
        <v>1</v>
      </c>
      <c r="C672" s="5"/>
      <c r="D672" s="5"/>
      <c r="E672" s="5"/>
      <c r="F672" s="5"/>
      <c r="G672" s="5"/>
      <c r="H672" s="12">
        <f t="shared" si="10"/>
        <v>0</v>
      </c>
      <c r="I672" s="5" t="s">
        <v>1</v>
      </c>
      <c r="J672" s="8" t="s">
        <v>1</v>
      </c>
    </row>
    <row r="673" spans="1:10" ht="20.100000000000001" customHeight="1" thickBot="1" x14ac:dyDescent="0.3">
      <c r="A673" s="8" t="s">
        <v>1</v>
      </c>
      <c r="B673" s="8" t="s">
        <v>1</v>
      </c>
      <c r="C673" s="5"/>
      <c r="D673" s="5"/>
      <c r="E673" s="5"/>
      <c r="F673" s="5"/>
      <c r="G673" s="5"/>
      <c r="H673" s="12">
        <f t="shared" si="10"/>
        <v>0</v>
      </c>
      <c r="I673" s="5" t="s">
        <v>1</v>
      </c>
      <c r="J673" s="8" t="s">
        <v>1</v>
      </c>
    </row>
    <row r="674" spans="1:10" ht="20.100000000000001" customHeight="1" thickBot="1" x14ac:dyDescent="0.3">
      <c r="A674" s="8" t="s">
        <v>1</v>
      </c>
      <c r="B674" s="8" t="s">
        <v>1</v>
      </c>
      <c r="C674" s="5"/>
      <c r="D674" s="5"/>
      <c r="E674" s="5"/>
      <c r="F674" s="5"/>
      <c r="G674" s="5"/>
      <c r="H674" s="12">
        <f t="shared" si="10"/>
        <v>0</v>
      </c>
      <c r="I674" s="5" t="s">
        <v>1</v>
      </c>
      <c r="J674" s="8" t="s">
        <v>1</v>
      </c>
    </row>
    <row r="675" spans="1:10" ht="20.100000000000001" customHeight="1" thickBot="1" x14ac:dyDescent="0.3">
      <c r="A675" s="8" t="s">
        <v>1</v>
      </c>
      <c r="B675" s="8" t="s">
        <v>1</v>
      </c>
      <c r="C675" s="5"/>
      <c r="D675" s="5"/>
      <c r="E675" s="5"/>
      <c r="F675" s="5"/>
      <c r="G675" s="5"/>
      <c r="H675" s="12">
        <f t="shared" si="10"/>
        <v>0</v>
      </c>
      <c r="I675" s="5" t="s">
        <v>1</v>
      </c>
      <c r="J675" s="8" t="s">
        <v>1</v>
      </c>
    </row>
    <row r="676" spans="1:10" ht="20.100000000000001" customHeight="1" thickBot="1" x14ac:dyDescent="0.3">
      <c r="A676" s="8" t="s">
        <v>1</v>
      </c>
      <c r="B676" s="8" t="s">
        <v>1</v>
      </c>
      <c r="C676" s="5"/>
      <c r="D676" s="5"/>
      <c r="E676" s="5"/>
      <c r="F676" s="5"/>
      <c r="G676" s="5"/>
      <c r="H676" s="12">
        <f t="shared" si="10"/>
        <v>0</v>
      </c>
      <c r="I676" s="5" t="s">
        <v>1</v>
      </c>
      <c r="J676" s="8" t="s">
        <v>1</v>
      </c>
    </row>
    <row r="677" spans="1:10" ht="20.100000000000001" customHeight="1" thickBot="1" x14ac:dyDescent="0.3">
      <c r="A677" s="8" t="s">
        <v>1</v>
      </c>
      <c r="B677" s="8" t="s">
        <v>1</v>
      </c>
      <c r="C677" s="5"/>
      <c r="D677" s="5"/>
      <c r="E677" s="5"/>
      <c r="F677" s="5"/>
      <c r="G677" s="5"/>
      <c r="H677" s="12">
        <f t="shared" si="10"/>
        <v>0</v>
      </c>
      <c r="I677" s="5" t="s">
        <v>1</v>
      </c>
      <c r="J677" s="8" t="s">
        <v>1</v>
      </c>
    </row>
    <row r="678" spans="1:10" ht="20.100000000000001" customHeight="1" thickBot="1" x14ac:dyDescent="0.3">
      <c r="A678" s="8" t="s">
        <v>1</v>
      </c>
      <c r="B678" s="8" t="s">
        <v>1</v>
      </c>
      <c r="C678" s="5"/>
      <c r="D678" s="5"/>
      <c r="E678" s="5"/>
      <c r="F678" s="5"/>
      <c r="G678" s="5"/>
      <c r="H678" s="12">
        <f t="shared" si="10"/>
        <v>0</v>
      </c>
      <c r="I678" s="5" t="s">
        <v>1</v>
      </c>
      <c r="J678" s="8" t="s">
        <v>1</v>
      </c>
    </row>
    <row r="679" spans="1:10" ht="20.100000000000001" customHeight="1" thickBot="1" x14ac:dyDescent="0.3">
      <c r="A679" s="8" t="s">
        <v>1</v>
      </c>
      <c r="B679" s="8" t="s">
        <v>1</v>
      </c>
      <c r="C679" s="5"/>
      <c r="D679" s="5"/>
      <c r="E679" s="5"/>
      <c r="F679" s="5"/>
      <c r="G679" s="5"/>
      <c r="H679" s="12">
        <f t="shared" si="10"/>
        <v>0</v>
      </c>
      <c r="I679" s="5" t="s">
        <v>1</v>
      </c>
      <c r="J679" s="8" t="s">
        <v>1</v>
      </c>
    </row>
    <row r="680" spans="1:10" ht="20.100000000000001" customHeight="1" thickBot="1" x14ac:dyDescent="0.3">
      <c r="A680" s="8" t="s">
        <v>1</v>
      </c>
      <c r="B680" s="8" t="s">
        <v>1</v>
      </c>
      <c r="C680" s="5"/>
      <c r="D680" s="5"/>
      <c r="E680" s="5"/>
      <c r="F680" s="5"/>
      <c r="G680" s="5"/>
      <c r="H680" s="12">
        <f t="shared" si="10"/>
        <v>0</v>
      </c>
      <c r="I680" s="5" t="s">
        <v>1</v>
      </c>
      <c r="J680" s="8" t="s">
        <v>1</v>
      </c>
    </row>
    <row r="681" spans="1:10" ht="20.100000000000001" customHeight="1" thickBot="1" x14ac:dyDescent="0.3">
      <c r="A681" s="8" t="s">
        <v>1</v>
      </c>
      <c r="B681" s="8" t="s">
        <v>1</v>
      </c>
      <c r="C681" s="5"/>
      <c r="D681" s="5"/>
      <c r="E681" s="5"/>
      <c r="F681" s="5"/>
      <c r="G681" s="5"/>
      <c r="H681" s="12">
        <f t="shared" si="10"/>
        <v>0</v>
      </c>
      <c r="I681" s="5" t="s">
        <v>1</v>
      </c>
      <c r="J681" s="8" t="s">
        <v>1</v>
      </c>
    </row>
    <row r="682" spans="1:10" ht="20.100000000000001" customHeight="1" thickBot="1" x14ac:dyDescent="0.3">
      <c r="A682" s="8" t="s">
        <v>1</v>
      </c>
      <c r="B682" s="8" t="s">
        <v>1</v>
      </c>
      <c r="C682" s="5"/>
      <c r="D682" s="5"/>
      <c r="E682" s="5"/>
      <c r="F682" s="5"/>
      <c r="G682" s="5"/>
      <c r="H682" s="12">
        <f t="shared" si="10"/>
        <v>0</v>
      </c>
      <c r="I682" s="5" t="s">
        <v>1</v>
      </c>
      <c r="J682" s="8" t="s">
        <v>1</v>
      </c>
    </row>
    <row r="683" spans="1:10" ht="20.100000000000001" customHeight="1" thickBot="1" x14ac:dyDescent="0.3">
      <c r="A683" s="8" t="s">
        <v>1</v>
      </c>
      <c r="B683" s="8" t="s">
        <v>1</v>
      </c>
      <c r="C683" s="5"/>
      <c r="D683" s="5"/>
      <c r="E683" s="5"/>
      <c r="F683" s="5"/>
      <c r="G683" s="5"/>
      <c r="H683" s="12">
        <f t="shared" si="10"/>
        <v>0</v>
      </c>
      <c r="I683" s="5" t="s">
        <v>1</v>
      </c>
      <c r="J683" s="8" t="s">
        <v>1</v>
      </c>
    </row>
    <row r="684" spans="1:10" ht="20.100000000000001" customHeight="1" thickBot="1" x14ac:dyDescent="0.3">
      <c r="A684" s="8" t="s">
        <v>1</v>
      </c>
      <c r="B684" s="8" t="s">
        <v>1</v>
      </c>
      <c r="C684" s="5"/>
      <c r="D684" s="5"/>
      <c r="E684" s="5"/>
      <c r="F684" s="5"/>
      <c r="G684" s="5"/>
      <c r="H684" s="12">
        <f t="shared" si="10"/>
        <v>0</v>
      </c>
      <c r="I684" s="5" t="s">
        <v>1</v>
      </c>
      <c r="J684" s="8" t="s">
        <v>1</v>
      </c>
    </row>
    <row r="685" spans="1:10" ht="20.100000000000001" customHeight="1" thickBot="1" x14ac:dyDescent="0.3">
      <c r="A685" s="8" t="s">
        <v>1</v>
      </c>
      <c r="B685" s="8" t="s">
        <v>1</v>
      </c>
      <c r="C685" s="5"/>
      <c r="D685" s="5"/>
      <c r="E685" s="5"/>
      <c r="F685" s="5"/>
      <c r="G685" s="5"/>
      <c r="H685" s="12">
        <f t="shared" si="10"/>
        <v>0</v>
      </c>
      <c r="I685" s="5" t="s">
        <v>1</v>
      </c>
      <c r="J685" s="8" t="s">
        <v>1</v>
      </c>
    </row>
    <row r="686" spans="1:10" ht="20.100000000000001" customHeight="1" thickBot="1" x14ac:dyDescent="0.3">
      <c r="A686" s="8" t="s">
        <v>1</v>
      </c>
      <c r="B686" s="8" t="s">
        <v>1</v>
      </c>
      <c r="C686" s="5"/>
      <c r="D686" s="5"/>
      <c r="E686" s="5"/>
      <c r="F686" s="5"/>
      <c r="G686" s="5"/>
      <c r="H686" s="12">
        <f t="shared" si="10"/>
        <v>0</v>
      </c>
      <c r="I686" s="5" t="s">
        <v>1</v>
      </c>
      <c r="J686" s="8" t="s">
        <v>1</v>
      </c>
    </row>
    <row r="687" spans="1:10" ht="20.100000000000001" customHeight="1" thickBot="1" x14ac:dyDescent="0.3">
      <c r="A687" s="8" t="s">
        <v>1</v>
      </c>
      <c r="B687" s="8" t="s">
        <v>1</v>
      </c>
      <c r="C687" s="5"/>
      <c r="D687" s="5"/>
      <c r="E687" s="5"/>
      <c r="F687" s="5"/>
      <c r="G687" s="5"/>
      <c r="H687" s="12">
        <f t="shared" si="10"/>
        <v>0</v>
      </c>
      <c r="I687" s="5" t="s">
        <v>1</v>
      </c>
      <c r="J687" s="8" t="s">
        <v>1</v>
      </c>
    </row>
    <row r="688" spans="1:10" ht="20.100000000000001" customHeight="1" thickBot="1" x14ac:dyDescent="0.3">
      <c r="A688" s="8" t="s">
        <v>1</v>
      </c>
      <c r="B688" s="8" t="s">
        <v>1</v>
      </c>
      <c r="C688" s="5"/>
      <c r="D688" s="5"/>
      <c r="E688" s="5"/>
      <c r="F688" s="5"/>
      <c r="G688" s="5"/>
      <c r="H688" s="12">
        <f t="shared" si="10"/>
        <v>0</v>
      </c>
      <c r="I688" s="5" t="s">
        <v>1</v>
      </c>
      <c r="J688" s="8" t="s">
        <v>1</v>
      </c>
    </row>
    <row r="689" spans="1:10" ht="20.100000000000001" customHeight="1" thickBot="1" x14ac:dyDescent="0.3">
      <c r="A689" s="8" t="s">
        <v>1</v>
      </c>
      <c r="B689" s="8" t="s">
        <v>1</v>
      </c>
      <c r="C689" s="5"/>
      <c r="D689" s="5"/>
      <c r="E689" s="5"/>
      <c r="F689" s="5"/>
      <c r="G689" s="5"/>
      <c r="H689" s="12">
        <f t="shared" si="10"/>
        <v>0</v>
      </c>
      <c r="I689" s="5" t="s">
        <v>1</v>
      </c>
      <c r="J689" s="8" t="s">
        <v>1</v>
      </c>
    </row>
    <row r="690" spans="1:10" ht="20.100000000000001" customHeight="1" thickBot="1" x14ac:dyDescent="0.3">
      <c r="A690" s="8" t="s">
        <v>1</v>
      </c>
      <c r="B690" s="8" t="s">
        <v>1</v>
      </c>
      <c r="C690" s="5"/>
      <c r="D690" s="5"/>
      <c r="E690" s="5"/>
      <c r="F690" s="5"/>
      <c r="G690" s="5"/>
      <c r="H690" s="12">
        <f t="shared" si="10"/>
        <v>0</v>
      </c>
      <c r="I690" s="5" t="s">
        <v>1</v>
      </c>
      <c r="J690" s="8" t="s">
        <v>1</v>
      </c>
    </row>
    <row r="691" spans="1:10" ht="20.100000000000001" customHeight="1" thickBot="1" x14ac:dyDescent="0.3">
      <c r="A691" s="8" t="s">
        <v>1</v>
      </c>
      <c r="B691" s="8" t="s">
        <v>1</v>
      </c>
      <c r="C691" s="5"/>
      <c r="D691" s="5"/>
      <c r="E691" s="5"/>
      <c r="F691" s="5"/>
      <c r="G691" s="5"/>
      <c r="H691" s="12">
        <f t="shared" si="10"/>
        <v>0</v>
      </c>
      <c r="I691" s="5" t="s">
        <v>1</v>
      </c>
      <c r="J691" s="8" t="s">
        <v>1</v>
      </c>
    </row>
    <row r="692" spans="1:10" ht="20.100000000000001" customHeight="1" thickBot="1" x14ac:dyDescent="0.3">
      <c r="A692" s="8" t="s">
        <v>1</v>
      </c>
      <c r="B692" s="8" t="s">
        <v>1</v>
      </c>
      <c r="C692" s="5"/>
      <c r="D692" s="5"/>
      <c r="E692" s="5"/>
      <c r="F692" s="5"/>
      <c r="G692" s="5"/>
      <c r="H692" s="12">
        <f t="shared" si="10"/>
        <v>0</v>
      </c>
      <c r="I692" s="5" t="s">
        <v>1</v>
      </c>
      <c r="J692" s="8" t="s">
        <v>1</v>
      </c>
    </row>
    <row r="693" spans="1:10" ht="20.100000000000001" customHeight="1" thickBot="1" x14ac:dyDescent="0.3">
      <c r="A693" s="8" t="s">
        <v>1</v>
      </c>
      <c r="B693" s="8" t="s">
        <v>1</v>
      </c>
      <c r="C693" s="5"/>
      <c r="D693" s="5"/>
      <c r="E693" s="5"/>
      <c r="F693" s="5"/>
      <c r="G693" s="5"/>
      <c r="H693" s="12">
        <f t="shared" si="10"/>
        <v>0</v>
      </c>
      <c r="I693" s="5" t="s">
        <v>1</v>
      </c>
      <c r="J693" s="8" t="s">
        <v>1</v>
      </c>
    </row>
    <row r="694" spans="1:10" ht="20.100000000000001" customHeight="1" thickBot="1" x14ac:dyDescent="0.3">
      <c r="A694" s="8" t="s">
        <v>1</v>
      </c>
      <c r="B694" s="8" t="s">
        <v>1</v>
      </c>
      <c r="C694" s="5"/>
      <c r="D694" s="5"/>
      <c r="E694" s="5"/>
      <c r="F694" s="5"/>
      <c r="G694" s="5"/>
      <c r="H694" s="12">
        <f t="shared" si="10"/>
        <v>0</v>
      </c>
      <c r="I694" s="5" t="s">
        <v>1</v>
      </c>
      <c r="J694" s="8" t="s">
        <v>1</v>
      </c>
    </row>
    <row r="695" spans="1:10" ht="20.100000000000001" customHeight="1" thickBot="1" x14ac:dyDescent="0.3">
      <c r="A695" s="8" t="s">
        <v>1</v>
      </c>
      <c r="B695" s="8" t="s">
        <v>1</v>
      </c>
      <c r="C695" s="5"/>
      <c r="D695" s="5"/>
      <c r="E695" s="5"/>
      <c r="F695" s="5"/>
      <c r="G695" s="5"/>
      <c r="H695" s="12">
        <f t="shared" si="10"/>
        <v>0</v>
      </c>
      <c r="I695" s="5" t="s">
        <v>1</v>
      </c>
      <c r="J695" s="8" t="s">
        <v>1</v>
      </c>
    </row>
    <row r="696" spans="1:10" ht="20.100000000000001" customHeight="1" thickBot="1" x14ac:dyDescent="0.3">
      <c r="A696" s="8" t="s">
        <v>1</v>
      </c>
      <c r="B696" s="8" t="s">
        <v>1</v>
      </c>
      <c r="C696" s="5"/>
      <c r="D696" s="5"/>
      <c r="E696" s="5"/>
      <c r="F696" s="5"/>
      <c r="G696" s="5"/>
      <c r="H696" s="12">
        <f t="shared" si="10"/>
        <v>0</v>
      </c>
      <c r="I696" s="5" t="s">
        <v>1</v>
      </c>
      <c r="J696" s="8" t="s">
        <v>1</v>
      </c>
    </row>
    <row r="697" spans="1:10" ht="20.100000000000001" customHeight="1" thickBot="1" x14ac:dyDescent="0.3">
      <c r="A697" s="8" t="s">
        <v>1</v>
      </c>
      <c r="B697" s="8" t="s">
        <v>1</v>
      </c>
      <c r="C697" s="5"/>
      <c r="D697" s="5"/>
      <c r="E697" s="5"/>
      <c r="F697" s="5"/>
      <c r="G697" s="5"/>
      <c r="H697" s="12">
        <f t="shared" si="10"/>
        <v>0</v>
      </c>
      <c r="I697" s="5" t="s">
        <v>1</v>
      </c>
      <c r="J697" s="8" t="s">
        <v>1</v>
      </c>
    </row>
    <row r="698" spans="1:10" ht="20.100000000000001" customHeight="1" thickBot="1" x14ac:dyDescent="0.3">
      <c r="A698" s="8" t="s">
        <v>1</v>
      </c>
      <c r="B698" s="8" t="s">
        <v>1</v>
      </c>
      <c r="C698" s="5"/>
      <c r="D698" s="5"/>
      <c r="E698" s="5"/>
      <c r="F698" s="5"/>
      <c r="G698" s="5"/>
      <c r="H698" s="12">
        <f t="shared" si="10"/>
        <v>0</v>
      </c>
      <c r="I698" s="5" t="s">
        <v>1</v>
      </c>
      <c r="J698" s="8" t="s">
        <v>1</v>
      </c>
    </row>
    <row r="699" spans="1:10" ht="20.100000000000001" customHeight="1" thickBot="1" x14ac:dyDescent="0.3">
      <c r="A699" s="8" t="s">
        <v>1</v>
      </c>
      <c r="B699" s="8" t="s">
        <v>1</v>
      </c>
      <c r="C699" s="5"/>
      <c r="D699" s="5"/>
      <c r="E699" s="5"/>
      <c r="F699" s="5"/>
      <c r="G699" s="5"/>
      <c r="H699" s="12">
        <f t="shared" si="10"/>
        <v>0</v>
      </c>
      <c r="I699" s="5" t="s">
        <v>1</v>
      </c>
      <c r="J699" s="8" t="s">
        <v>1</v>
      </c>
    </row>
    <row r="700" spans="1:10" ht="20.100000000000001" customHeight="1" thickBot="1" x14ac:dyDescent="0.3">
      <c r="A700" s="8" t="s">
        <v>1</v>
      </c>
      <c r="B700" s="8" t="s">
        <v>1</v>
      </c>
      <c r="C700" s="5"/>
      <c r="D700" s="5"/>
      <c r="E700" s="5"/>
      <c r="F700" s="5"/>
      <c r="G700" s="5"/>
      <c r="H700" s="12">
        <f t="shared" si="10"/>
        <v>0</v>
      </c>
      <c r="I700" s="5" t="s">
        <v>1</v>
      </c>
      <c r="J700" s="8" t="s">
        <v>1</v>
      </c>
    </row>
    <row r="701" spans="1:10" ht="20.100000000000001" customHeight="1" thickBot="1" x14ac:dyDescent="0.3">
      <c r="A701" s="8" t="s">
        <v>1</v>
      </c>
      <c r="B701" s="8" t="s">
        <v>1</v>
      </c>
      <c r="C701" s="5"/>
      <c r="D701" s="5"/>
      <c r="E701" s="5"/>
      <c r="F701" s="5"/>
      <c r="G701" s="5"/>
      <c r="H701" s="12">
        <f t="shared" si="10"/>
        <v>0</v>
      </c>
      <c r="I701" s="5" t="s">
        <v>1</v>
      </c>
      <c r="J701" s="8" t="s">
        <v>1</v>
      </c>
    </row>
    <row r="702" spans="1:10" ht="20.100000000000001" customHeight="1" thickBot="1" x14ac:dyDescent="0.3">
      <c r="A702" s="8" t="s">
        <v>1</v>
      </c>
      <c r="B702" s="8" t="s">
        <v>1</v>
      </c>
      <c r="C702" s="5"/>
      <c r="D702" s="5"/>
      <c r="E702" s="5"/>
      <c r="F702" s="5"/>
      <c r="G702" s="5"/>
      <c r="H702" s="12">
        <f t="shared" si="10"/>
        <v>0</v>
      </c>
      <c r="I702" s="5" t="s">
        <v>1</v>
      </c>
      <c r="J702" s="8" t="s">
        <v>1</v>
      </c>
    </row>
    <row r="703" spans="1:10" ht="20.100000000000001" customHeight="1" thickBot="1" x14ac:dyDescent="0.3">
      <c r="A703" s="8" t="s">
        <v>1</v>
      </c>
      <c r="B703" s="8" t="s">
        <v>1</v>
      </c>
      <c r="C703" s="5"/>
      <c r="D703" s="5"/>
      <c r="E703" s="5"/>
      <c r="F703" s="5"/>
      <c r="G703" s="5"/>
      <c r="H703" s="12">
        <f t="shared" si="10"/>
        <v>0</v>
      </c>
      <c r="I703" s="5" t="s">
        <v>1</v>
      </c>
      <c r="J703" s="8" t="s">
        <v>1</v>
      </c>
    </row>
    <row r="704" spans="1:10" ht="20.100000000000001" customHeight="1" thickBot="1" x14ac:dyDescent="0.3">
      <c r="A704" s="8" t="s">
        <v>1</v>
      </c>
      <c r="B704" s="8" t="s">
        <v>1</v>
      </c>
      <c r="C704" s="5"/>
      <c r="D704" s="5"/>
      <c r="E704" s="5"/>
      <c r="F704" s="5"/>
      <c r="G704" s="5"/>
      <c r="H704" s="12">
        <f t="shared" si="10"/>
        <v>0</v>
      </c>
      <c r="I704" s="5" t="s">
        <v>1</v>
      </c>
      <c r="J704" s="8" t="s">
        <v>1</v>
      </c>
    </row>
    <row r="705" spans="1:10" ht="20.100000000000001" customHeight="1" thickBot="1" x14ac:dyDescent="0.3">
      <c r="A705" s="8" t="s">
        <v>1</v>
      </c>
      <c r="B705" s="8" t="s">
        <v>1</v>
      </c>
      <c r="C705" s="5"/>
      <c r="D705" s="5"/>
      <c r="E705" s="5"/>
      <c r="F705" s="5"/>
      <c r="G705" s="5"/>
      <c r="H705" s="12">
        <f t="shared" si="10"/>
        <v>0</v>
      </c>
      <c r="I705" s="5" t="s">
        <v>1</v>
      </c>
      <c r="J705" s="8" t="s">
        <v>1</v>
      </c>
    </row>
    <row r="706" spans="1:10" ht="20.100000000000001" customHeight="1" thickBot="1" x14ac:dyDescent="0.3">
      <c r="A706" s="8" t="s">
        <v>1</v>
      </c>
      <c r="B706" s="8" t="s">
        <v>1</v>
      </c>
      <c r="C706" s="5"/>
      <c r="D706" s="5"/>
      <c r="E706" s="5"/>
      <c r="F706" s="5"/>
      <c r="G706" s="5"/>
      <c r="H706" s="12">
        <f t="shared" si="10"/>
        <v>0</v>
      </c>
      <c r="I706" s="5" t="s">
        <v>1</v>
      </c>
      <c r="J706" s="8" t="s">
        <v>1</v>
      </c>
    </row>
    <row r="707" spans="1:10" ht="20.100000000000001" customHeight="1" thickBot="1" x14ac:dyDescent="0.3">
      <c r="A707" s="8" t="s">
        <v>1</v>
      </c>
      <c r="B707" s="8" t="s">
        <v>1</v>
      </c>
      <c r="C707" s="5"/>
      <c r="D707" s="5"/>
      <c r="E707" s="5"/>
      <c r="F707" s="5"/>
      <c r="G707" s="5"/>
      <c r="H707" s="12">
        <f t="shared" si="10"/>
        <v>0</v>
      </c>
      <c r="I707" s="5" t="s">
        <v>1</v>
      </c>
      <c r="J707" s="8" t="s">
        <v>1</v>
      </c>
    </row>
    <row r="708" spans="1:10" ht="20.100000000000001" customHeight="1" thickBot="1" x14ac:dyDescent="0.3">
      <c r="A708" s="8" t="s">
        <v>1</v>
      </c>
      <c r="B708" s="8" t="s">
        <v>1</v>
      </c>
      <c r="C708" s="5"/>
      <c r="D708" s="5"/>
      <c r="E708" s="5"/>
      <c r="F708" s="5"/>
      <c r="G708" s="5"/>
      <c r="H708" s="12">
        <f t="shared" si="10"/>
        <v>0</v>
      </c>
      <c r="I708" s="5" t="s">
        <v>1</v>
      </c>
      <c r="J708" s="8" t="s">
        <v>1</v>
      </c>
    </row>
    <row r="709" spans="1:10" ht="20.100000000000001" customHeight="1" thickBot="1" x14ac:dyDescent="0.3">
      <c r="A709" s="8" t="s">
        <v>1</v>
      </c>
      <c r="B709" s="8" t="s">
        <v>1</v>
      </c>
      <c r="C709" s="5"/>
      <c r="D709" s="5"/>
      <c r="E709" s="5"/>
      <c r="F709" s="5"/>
      <c r="G709" s="5"/>
      <c r="H709" s="12">
        <f t="shared" si="10"/>
        <v>0</v>
      </c>
      <c r="I709" s="5" t="s">
        <v>1</v>
      </c>
      <c r="J709" s="8" t="s">
        <v>1</v>
      </c>
    </row>
    <row r="710" spans="1:10" ht="20.100000000000001" customHeight="1" thickBot="1" x14ac:dyDescent="0.3">
      <c r="A710" s="8" t="s">
        <v>1</v>
      </c>
      <c r="B710" s="8" t="s">
        <v>1</v>
      </c>
      <c r="C710" s="5"/>
      <c r="D710" s="5"/>
      <c r="E710" s="5"/>
      <c r="F710" s="5"/>
      <c r="G710" s="5"/>
      <c r="H710" s="12">
        <f t="shared" si="10"/>
        <v>0</v>
      </c>
      <c r="I710" s="5" t="s">
        <v>1</v>
      </c>
      <c r="J710" s="8" t="s">
        <v>1</v>
      </c>
    </row>
    <row r="711" spans="1:10" ht="20.100000000000001" customHeight="1" thickBot="1" x14ac:dyDescent="0.3">
      <c r="A711" s="8" t="s">
        <v>1</v>
      </c>
      <c r="B711" s="8" t="s">
        <v>1</v>
      </c>
      <c r="C711" s="5"/>
      <c r="D711" s="5"/>
      <c r="E711" s="5"/>
      <c r="F711" s="5"/>
      <c r="G711" s="5"/>
      <c r="H711" s="12">
        <f t="shared" si="10"/>
        <v>0</v>
      </c>
      <c r="I711" s="5" t="s">
        <v>1</v>
      </c>
      <c r="J711" s="8" t="s">
        <v>1</v>
      </c>
    </row>
    <row r="712" spans="1:10" ht="20.100000000000001" customHeight="1" thickBot="1" x14ac:dyDescent="0.3">
      <c r="A712" s="8" t="s">
        <v>1</v>
      </c>
      <c r="B712" s="8" t="s">
        <v>1</v>
      </c>
      <c r="C712" s="5"/>
      <c r="D712" s="5"/>
      <c r="E712" s="5"/>
      <c r="F712" s="5"/>
      <c r="G712" s="5"/>
      <c r="H712" s="12">
        <f t="shared" ref="H712:H775" si="11">ROUND(SUM(C712,(-D712),(-E712),F712,(-G712)),2)</f>
        <v>0</v>
      </c>
      <c r="I712" s="5" t="s">
        <v>1</v>
      </c>
      <c r="J712" s="8" t="s">
        <v>1</v>
      </c>
    </row>
    <row r="713" spans="1:10" ht="20.100000000000001" customHeight="1" thickBot="1" x14ac:dyDescent="0.3">
      <c r="A713" s="8" t="s">
        <v>1</v>
      </c>
      <c r="B713" s="8" t="s">
        <v>1</v>
      </c>
      <c r="C713" s="5"/>
      <c r="D713" s="5"/>
      <c r="E713" s="5"/>
      <c r="F713" s="5"/>
      <c r="G713" s="5"/>
      <c r="H713" s="12">
        <f t="shared" si="11"/>
        <v>0</v>
      </c>
      <c r="I713" s="5" t="s">
        <v>1</v>
      </c>
      <c r="J713" s="8" t="s">
        <v>1</v>
      </c>
    </row>
    <row r="714" spans="1:10" ht="20.100000000000001" customHeight="1" thickBot="1" x14ac:dyDescent="0.3">
      <c r="A714" s="8" t="s">
        <v>1</v>
      </c>
      <c r="B714" s="8" t="s">
        <v>1</v>
      </c>
      <c r="C714" s="5"/>
      <c r="D714" s="5"/>
      <c r="E714" s="5"/>
      <c r="F714" s="5"/>
      <c r="G714" s="5"/>
      <c r="H714" s="12">
        <f t="shared" si="11"/>
        <v>0</v>
      </c>
      <c r="I714" s="5" t="s">
        <v>1</v>
      </c>
      <c r="J714" s="8" t="s">
        <v>1</v>
      </c>
    </row>
    <row r="715" spans="1:10" ht="20.100000000000001" customHeight="1" thickBot="1" x14ac:dyDescent="0.3">
      <c r="A715" s="8" t="s">
        <v>1</v>
      </c>
      <c r="B715" s="8" t="s">
        <v>1</v>
      </c>
      <c r="C715" s="5"/>
      <c r="D715" s="5"/>
      <c r="E715" s="5"/>
      <c r="F715" s="5"/>
      <c r="G715" s="5"/>
      <c r="H715" s="12">
        <f t="shared" si="11"/>
        <v>0</v>
      </c>
      <c r="I715" s="5" t="s">
        <v>1</v>
      </c>
      <c r="J715" s="8" t="s">
        <v>1</v>
      </c>
    </row>
    <row r="716" spans="1:10" ht="20.100000000000001" customHeight="1" thickBot="1" x14ac:dyDescent="0.3">
      <c r="A716" s="8" t="s">
        <v>1</v>
      </c>
      <c r="B716" s="8" t="s">
        <v>1</v>
      </c>
      <c r="C716" s="5"/>
      <c r="D716" s="5"/>
      <c r="E716" s="5"/>
      <c r="F716" s="5"/>
      <c r="G716" s="5"/>
      <c r="H716" s="12">
        <f t="shared" si="11"/>
        <v>0</v>
      </c>
      <c r="I716" s="5" t="s">
        <v>1</v>
      </c>
      <c r="J716" s="8" t="s">
        <v>1</v>
      </c>
    </row>
    <row r="717" spans="1:10" ht="20.100000000000001" customHeight="1" thickBot="1" x14ac:dyDescent="0.3">
      <c r="A717" s="8" t="s">
        <v>1</v>
      </c>
      <c r="B717" s="8" t="s">
        <v>1</v>
      </c>
      <c r="C717" s="5"/>
      <c r="D717" s="5"/>
      <c r="E717" s="5"/>
      <c r="F717" s="5"/>
      <c r="G717" s="5"/>
      <c r="H717" s="12">
        <f t="shared" si="11"/>
        <v>0</v>
      </c>
      <c r="I717" s="5" t="s">
        <v>1</v>
      </c>
      <c r="J717" s="8" t="s">
        <v>1</v>
      </c>
    </row>
    <row r="718" spans="1:10" ht="20.100000000000001" customHeight="1" thickBot="1" x14ac:dyDescent="0.3">
      <c r="A718" s="8" t="s">
        <v>1</v>
      </c>
      <c r="B718" s="8" t="s">
        <v>1</v>
      </c>
      <c r="C718" s="5"/>
      <c r="D718" s="5"/>
      <c r="E718" s="5"/>
      <c r="F718" s="5"/>
      <c r="G718" s="5"/>
      <c r="H718" s="12">
        <f t="shared" si="11"/>
        <v>0</v>
      </c>
      <c r="I718" s="5" t="s">
        <v>1</v>
      </c>
      <c r="J718" s="8" t="s">
        <v>1</v>
      </c>
    </row>
    <row r="719" spans="1:10" ht="20.100000000000001" customHeight="1" thickBot="1" x14ac:dyDescent="0.3">
      <c r="A719" s="8" t="s">
        <v>1</v>
      </c>
      <c r="B719" s="8" t="s">
        <v>1</v>
      </c>
      <c r="C719" s="5"/>
      <c r="D719" s="5"/>
      <c r="E719" s="5"/>
      <c r="F719" s="5"/>
      <c r="G719" s="5"/>
      <c r="H719" s="12">
        <f t="shared" si="11"/>
        <v>0</v>
      </c>
      <c r="I719" s="5" t="s">
        <v>1</v>
      </c>
      <c r="J719" s="8" t="s">
        <v>1</v>
      </c>
    </row>
    <row r="720" spans="1:10" ht="20.100000000000001" customHeight="1" thickBot="1" x14ac:dyDescent="0.3">
      <c r="A720" s="8" t="s">
        <v>1</v>
      </c>
      <c r="B720" s="8" t="s">
        <v>1</v>
      </c>
      <c r="C720" s="5"/>
      <c r="D720" s="5"/>
      <c r="E720" s="5"/>
      <c r="F720" s="5"/>
      <c r="G720" s="5"/>
      <c r="H720" s="12">
        <f t="shared" si="11"/>
        <v>0</v>
      </c>
      <c r="I720" s="5" t="s">
        <v>1</v>
      </c>
      <c r="J720" s="8" t="s">
        <v>1</v>
      </c>
    </row>
    <row r="721" spans="1:10" ht="20.100000000000001" customHeight="1" thickBot="1" x14ac:dyDescent="0.3">
      <c r="A721" s="8" t="s">
        <v>1</v>
      </c>
      <c r="B721" s="8" t="s">
        <v>1</v>
      </c>
      <c r="C721" s="5"/>
      <c r="D721" s="5"/>
      <c r="E721" s="5"/>
      <c r="F721" s="5"/>
      <c r="G721" s="5"/>
      <c r="H721" s="12">
        <f t="shared" si="11"/>
        <v>0</v>
      </c>
      <c r="I721" s="5" t="s">
        <v>1</v>
      </c>
      <c r="J721" s="8" t="s">
        <v>1</v>
      </c>
    </row>
    <row r="722" spans="1:10" ht="20.100000000000001" customHeight="1" thickBot="1" x14ac:dyDescent="0.3">
      <c r="A722" s="8" t="s">
        <v>1</v>
      </c>
      <c r="B722" s="8" t="s">
        <v>1</v>
      </c>
      <c r="C722" s="5"/>
      <c r="D722" s="5"/>
      <c r="E722" s="5"/>
      <c r="F722" s="5"/>
      <c r="G722" s="5"/>
      <c r="H722" s="12">
        <f t="shared" si="11"/>
        <v>0</v>
      </c>
      <c r="I722" s="5" t="s">
        <v>1</v>
      </c>
      <c r="J722" s="8" t="s">
        <v>1</v>
      </c>
    </row>
    <row r="723" spans="1:10" ht="20.100000000000001" customHeight="1" thickBot="1" x14ac:dyDescent="0.3">
      <c r="A723" s="8" t="s">
        <v>1</v>
      </c>
      <c r="B723" s="8" t="s">
        <v>1</v>
      </c>
      <c r="C723" s="5"/>
      <c r="D723" s="5"/>
      <c r="E723" s="5"/>
      <c r="F723" s="5"/>
      <c r="G723" s="5"/>
      <c r="H723" s="12">
        <f t="shared" si="11"/>
        <v>0</v>
      </c>
      <c r="I723" s="5" t="s">
        <v>1</v>
      </c>
      <c r="J723" s="8" t="s">
        <v>1</v>
      </c>
    </row>
    <row r="724" spans="1:10" ht="20.100000000000001" customHeight="1" thickBot="1" x14ac:dyDescent="0.3">
      <c r="A724" s="8" t="s">
        <v>1</v>
      </c>
      <c r="B724" s="8" t="s">
        <v>1</v>
      </c>
      <c r="C724" s="5"/>
      <c r="D724" s="5"/>
      <c r="E724" s="5"/>
      <c r="F724" s="5"/>
      <c r="G724" s="5"/>
      <c r="H724" s="12">
        <f t="shared" si="11"/>
        <v>0</v>
      </c>
      <c r="I724" s="5" t="s">
        <v>1</v>
      </c>
      <c r="J724" s="8" t="s">
        <v>1</v>
      </c>
    </row>
    <row r="725" spans="1:10" ht="20.100000000000001" customHeight="1" thickBot="1" x14ac:dyDescent="0.3">
      <c r="A725" s="8" t="s">
        <v>1</v>
      </c>
      <c r="B725" s="8" t="s">
        <v>1</v>
      </c>
      <c r="C725" s="5"/>
      <c r="D725" s="5"/>
      <c r="E725" s="5"/>
      <c r="F725" s="5"/>
      <c r="G725" s="5"/>
      <c r="H725" s="12">
        <f t="shared" si="11"/>
        <v>0</v>
      </c>
      <c r="I725" s="5" t="s">
        <v>1</v>
      </c>
      <c r="J725" s="8" t="s">
        <v>1</v>
      </c>
    </row>
    <row r="726" spans="1:10" ht="20.100000000000001" customHeight="1" thickBot="1" x14ac:dyDescent="0.3">
      <c r="A726" s="8" t="s">
        <v>1</v>
      </c>
      <c r="B726" s="8" t="s">
        <v>1</v>
      </c>
      <c r="C726" s="5"/>
      <c r="D726" s="5"/>
      <c r="E726" s="5"/>
      <c r="F726" s="5"/>
      <c r="G726" s="5"/>
      <c r="H726" s="12">
        <f t="shared" si="11"/>
        <v>0</v>
      </c>
      <c r="I726" s="5" t="s">
        <v>1</v>
      </c>
      <c r="J726" s="8" t="s">
        <v>1</v>
      </c>
    </row>
    <row r="727" spans="1:10" ht="20.100000000000001" customHeight="1" thickBot="1" x14ac:dyDescent="0.3">
      <c r="A727" s="8" t="s">
        <v>1</v>
      </c>
      <c r="B727" s="8" t="s">
        <v>1</v>
      </c>
      <c r="C727" s="5"/>
      <c r="D727" s="5"/>
      <c r="E727" s="5"/>
      <c r="F727" s="5"/>
      <c r="G727" s="5"/>
      <c r="H727" s="12">
        <f t="shared" si="11"/>
        <v>0</v>
      </c>
      <c r="I727" s="5" t="s">
        <v>1</v>
      </c>
      <c r="J727" s="8" t="s">
        <v>1</v>
      </c>
    </row>
    <row r="728" spans="1:10" ht="20.100000000000001" customHeight="1" thickBot="1" x14ac:dyDescent="0.3">
      <c r="A728" s="8" t="s">
        <v>1</v>
      </c>
      <c r="B728" s="8" t="s">
        <v>1</v>
      </c>
      <c r="C728" s="5"/>
      <c r="D728" s="5"/>
      <c r="E728" s="5"/>
      <c r="F728" s="5"/>
      <c r="G728" s="5"/>
      <c r="H728" s="12">
        <f t="shared" si="11"/>
        <v>0</v>
      </c>
      <c r="I728" s="5" t="s">
        <v>1</v>
      </c>
      <c r="J728" s="8" t="s">
        <v>1</v>
      </c>
    </row>
    <row r="729" spans="1:10" ht="20.100000000000001" customHeight="1" thickBot="1" x14ac:dyDescent="0.3">
      <c r="A729" s="8" t="s">
        <v>1</v>
      </c>
      <c r="B729" s="8" t="s">
        <v>1</v>
      </c>
      <c r="C729" s="5"/>
      <c r="D729" s="5"/>
      <c r="E729" s="5"/>
      <c r="F729" s="5"/>
      <c r="G729" s="5"/>
      <c r="H729" s="12">
        <f t="shared" si="11"/>
        <v>0</v>
      </c>
      <c r="I729" s="5" t="s">
        <v>1</v>
      </c>
      <c r="J729" s="8" t="s">
        <v>1</v>
      </c>
    </row>
    <row r="730" spans="1:10" ht="20.100000000000001" customHeight="1" thickBot="1" x14ac:dyDescent="0.3">
      <c r="A730" s="8" t="s">
        <v>1</v>
      </c>
      <c r="B730" s="8" t="s">
        <v>1</v>
      </c>
      <c r="C730" s="5"/>
      <c r="D730" s="5"/>
      <c r="E730" s="5"/>
      <c r="F730" s="5"/>
      <c r="G730" s="5"/>
      <c r="H730" s="12">
        <f t="shared" si="11"/>
        <v>0</v>
      </c>
      <c r="I730" s="5" t="s">
        <v>1</v>
      </c>
      <c r="J730" s="8" t="s">
        <v>1</v>
      </c>
    </row>
    <row r="731" spans="1:10" ht="20.100000000000001" customHeight="1" thickBot="1" x14ac:dyDescent="0.3">
      <c r="A731" s="8" t="s">
        <v>1</v>
      </c>
      <c r="B731" s="8" t="s">
        <v>1</v>
      </c>
      <c r="C731" s="5"/>
      <c r="D731" s="5"/>
      <c r="E731" s="5"/>
      <c r="F731" s="5"/>
      <c r="G731" s="5"/>
      <c r="H731" s="12">
        <f t="shared" si="11"/>
        <v>0</v>
      </c>
      <c r="I731" s="5" t="s">
        <v>1</v>
      </c>
      <c r="J731" s="8" t="s">
        <v>1</v>
      </c>
    </row>
    <row r="732" spans="1:10" ht="20.100000000000001" customHeight="1" thickBot="1" x14ac:dyDescent="0.3">
      <c r="A732" s="8" t="s">
        <v>1</v>
      </c>
      <c r="B732" s="8" t="s">
        <v>1</v>
      </c>
      <c r="C732" s="5"/>
      <c r="D732" s="5"/>
      <c r="E732" s="5"/>
      <c r="F732" s="5"/>
      <c r="G732" s="5"/>
      <c r="H732" s="12">
        <f t="shared" si="11"/>
        <v>0</v>
      </c>
      <c r="I732" s="5" t="s">
        <v>1</v>
      </c>
      <c r="J732" s="8" t="s">
        <v>1</v>
      </c>
    </row>
    <row r="733" spans="1:10" ht="20.100000000000001" customHeight="1" thickBot="1" x14ac:dyDescent="0.3">
      <c r="A733" s="8" t="s">
        <v>1</v>
      </c>
      <c r="B733" s="8" t="s">
        <v>1</v>
      </c>
      <c r="C733" s="5"/>
      <c r="D733" s="5"/>
      <c r="E733" s="5"/>
      <c r="F733" s="5"/>
      <c r="G733" s="5"/>
      <c r="H733" s="12">
        <f t="shared" si="11"/>
        <v>0</v>
      </c>
      <c r="I733" s="5" t="s">
        <v>1</v>
      </c>
      <c r="J733" s="8" t="s">
        <v>1</v>
      </c>
    </row>
    <row r="734" spans="1:10" ht="20.100000000000001" customHeight="1" thickBot="1" x14ac:dyDescent="0.3">
      <c r="A734" s="8" t="s">
        <v>1</v>
      </c>
      <c r="B734" s="8" t="s">
        <v>1</v>
      </c>
      <c r="C734" s="5"/>
      <c r="D734" s="5"/>
      <c r="E734" s="5"/>
      <c r="F734" s="5"/>
      <c r="G734" s="5"/>
      <c r="H734" s="12">
        <f t="shared" si="11"/>
        <v>0</v>
      </c>
      <c r="I734" s="5" t="s">
        <v>1</v>
      </c>
      <c r="J734" s="8" t="s">
        <v>1</v>
      </c>
    </row>
    <row r="735" spans="1:10" ht="20.100000000000001" customHeight="1" thickBot="1" x14ac:dyDescent="0.3">
      <c r="A735" s="8" t="s">
        <v>1</v>
      </c>
      <c r="B735" s="8" t="s">
        <v>1</v>
      </c>
      <c r="C735" s="5"/>
      <c r="D735" s="5"/>
      <c r="E735" s="5"/>
      <c r="F735" s="5"/>
      <c r="G735" s="5"/>
      <c r="H735" s="12">
        <f t="shared" si="11"/>
        <v>0</v>
      </c>
      <c r="I735" s="5" t="s">
        <v>1</v>
      </c>
      <c r="J735" s="8" t="s">
        <v>1</v>
      </c>
    </row>
    <row r="736" spans="1:10" ht="20.100000000000001" customHeight="1" thickBot="1" x14ac:dyDescent="0.3">
      <c r="A736" s="8" t="s">
        <v>1</v>
      </c>
      <c r="B736" s="8" t="s">
        <v>1</v>
      </c>
      <c r="C736" s="5"/>
      <c r="D736" s="5"/>
      <c r="E736" s="5"/>
      <c r="F736" s="5"/>
      <c r="G736" s="5"/>
      <c r="H736" s="12">
        <f t="shared" si="11"/>
        <v>0</v>
      </c>
      <c r="I736" s="5" t="s">
        <v>1</v>
      </c>
      <c r="J736" s="8" t="s">
        <v>1</v>
      </c>
    </row>
    <row r="737" spans="1:10" ht="20.100000000000001" customHeight="1" thickBot="1" x14ac:dyDescent="0.3">
      <c r="A737" s="8" t="s">
        <v>1</v>
      </c>
      <c r="B737" s="8" t="s">
        <v>1</v>
      </c>
      <c r="C737" s="5"/>
      <c r="D737" s="5"/>
      <c r="E737" s="5"/>
      <c r="F737" s="5"/>
      <c r="G737" s="5"/>
      <c r="H737" s="12">
        <f t="shared" si="11"/>
        <v>0</v>
      </c>
      <c r="I737" s="5" t="s">
        <v>1</v>
      </c>
      <c r="J737" s="8" t="s">
        <v>1</v>
      </c>
    </row>
    <row r="738" spans="1:10" ht="20.100000000000001" customHeight="1" thickBot="1" x14ac:dyDescent="0.3">
      <c r="A738" s="8" t="s">
        <v>1</v>
      </c>
      <c r="B738" s="8" t="s">
        <v>1</v>
      </c>
      <c r="C738" s="5"/>
      <c r="D738" s="5"/>
      <c r="E738" s="5"/>
      <c r="F738" s="5"/>
      <c r="G738" s="5"/>
      <c r="H738" s="12">
        <f t="shared" si="11"/>
        <v>0</v>
      </c>
      <c r="I738" s="5" t="s">
        <v>1</v>
      </c>
      <c r="J738" s="8" t="s">
        <v>1</v>
      </c>
    </row>
    <row r="739" spans="1:10" ht="20.100000000000001" customHeight="1" thickBot="1" x14ac:dyDescent="0.3">
      <c r="A739" s="8" t="s">
        <v>1</v>
      </c>
      <c r="B739" s="8" t="s">
        <v>1</v>
      </c>
      <c r="C739" s="5"/>
      <c r="D739" s="5"/>
      <c r="E739" s="5"/>
      <c r="F739" s="5"/>
      <c r="G739" s="5"/>
      <c r="H739" s="12">
        <f t="shared" si="11"/>
        <v>0</v>
      </c>
      <c r="I739" s="5" t="s">
        <v>1</v>
      </c>
      <c r="J739" s="8" t="s">
        <v>1</v>
      </c>
    </row>
    <row r="740" spans="1:10" ht="20.100000000000001" customHeight="1" thickBot="1" x14ac:dyDescent="0.3">
      <c r="A740" s="8" t="s">
        <v>1</v>
      </c>
      <c r="B740" s="8" t="s">
        <v>1</v>
      </c>
      <c r="C740" s="5"/>
      <c r="D740" s="5"/>
      <c r="E740" s="5"/>
      <c r="F740" s="5"/>
      <c r="G740" s="5"/>
      <c r="H740" s="12">
        <f t="shared" si="11"/>
        <v>0</v>
      </c>
      <c r="I740" s="5" t="s">
        <v>1</v>
      </c>
      <c r="J740" s="8" t="s">
        <v>1</v>
      </c>
    </row>
    <row r="741" spans="1:10" ht="20.100000000000001" customHeight="1" thickBot="1" x14ac:dyDescent="0.3">
      <c r="A741" s="8" t="s">
        <v>1</v>
      </c>
      <c r="B741" s="8" t="s">
        <v>1</v>
      </c>
      <c r="C741" s="5"/>
      <c r="D741" s="5"/>
      <c r="E741" s="5"/>
      <c r="F741" s="5"/>
      <c r="G741" s="5"/>
      <c r="H741" s="12">
        <f t="shared" si="11"/>
        <v>0</v>
      </c>
      <c r="I741" s="5" t="s">
        <v>1</v>
      </c>
      <c r="J741" s="8" t="s">
        <v>1</v>
      </c>
    </row>
    <row r="742" spans="1:10" ht="20.100000000000001" customHeight="1" thickBot="1" x14ac:dyDescent="0.3">
      <c r="A742" s="8" t="s">
        <v>1</v>
      </c>
      <c r="B742" s="8" t="s">
        <v>1</v>
      </c>
      <c r="C742" s="5"/>
      <c r="D742" s="5"/>
      <c r="E742" s="5"/>
      <c r="F742" s="5"/>
      <c r="G742" s="5"/>
      <c r="H742" s="12">
        <f t="shared" si="11"/>
        <v>0</v>
      </c>
      <c r="I742" s="5" t="s">
        <v>1</v>
      </c>
      <c r="J742" s="8" t="s">
        <v>1</v>
      </c>
    </row>
    <row r="743" spans="1:10" ht="20.100000000000001" customHeight="1" thickBot="1" x14ac:dyDescent="0.3">
      <c r="A743" s="8" t="s">
        <v>1</v>
      </c>
      <c r="B743" s="8" t="s">
        <v>1</v>
      </c>
      <c r="C743" s="5"/>
      <c r="D743" s="5"/>
      <c r="E743" s="5"/>
      <c r="F743" s="5"/>
      <c r="G743" s="5"/>
      <c r="H743" s="12">
        <f t="shared" si="11"/>
        <v>0</v>
      </c>
      <c r="I743" s="5" t="s">
        <v>1</v>
      </c>
      <c r="J743" s="8" t="s">
        <v>1</v>
      </c>
    </row>
    <row r="744" spans="1:10" ht="20.100000000000001" customHeight="1" thickBot="1" x14ac:dyDescent="0.3">
      <c r="A744" s="8" t="s">
        <v>1</v>
      </c>
      <c r="B744" s="8" t="s">
        <v>1</v>
      </c>
      <c r="C744" s="5"/>
      <c r="D744" s="5"/>
      <c r="E744" s="5"/>
      <c r="F744" s="5"/>
      <c r="G744" s="5"/>
      <c r="H744" s="12">
        <f t="shared" si="11"/>
        <v>0</v>
      </c>
      <c r="I744" s="5" t="s">
        <v>1</v>
      </c>
      <c r="J744" s="8" t="s">
        <v>1</v>
      </c>
    </row>
    <row r="745" spans="1:10" ht="20.100000000000001" customHeight="1" thickBot="1" x14ac:dyDescent="0.3">
      <c r="A745" s="8" t="s">
        <v>1</v>
      </c>
      <c r="B745" s="8" t="s">
        <v>1</v>
      </c>
      <c r="C745" s="5"/>
      <c r="D745" s="5"/>
      <c r="E745" s="5"/>
      <c r="F745" s="5"/>
      <c r="G745" s="5"/>
      <c r="H745" s="12">
        <f t="shared" si="11"/>
        <v>0</v>
      </c>
      <c r="I745" s="5" t="s">
        <v>1</v>
      </c>
      <c r="J745" s="8" t="s">
        <v>1</v>
      </c>
    </row>
    <row r="746" spans="1:10" ht="20.100000000000001" customHeight="1" thickBot="1" x14ac:dyDescent="0.3">
      <c r="A746" s="8" t="s">
        <v>1</v>
      </c>
      <c r="B746" s="8" t="s">
        <v>1</v>
      </c>
      <c r="C746" s="5"/>
      <c r="D746" s="5"/>
      <c r="E746" s="5"/>
      <c r="F746" s="5"/>
      <c r="G746" s="5"/>
      <c r="H746" s="12">
        <f t="shared" si="11"/>
        <v>0</v>
      </c>
      <c r="I746" s="5" t="s">
        <v>1</v>
      </c>
      <c r="J746" s="8" t="s">
        <v>1</v>
      </c>
    </row>
    <row r="747" spans="1:10" ht="20.100000000000001" customHeight="1" thickBot="1" x14ac:dyDescent="0.3">
      <c r="A747" s="8" t="s">
        <v>1</v>
      </c>
      <c r="B747" s="8" t="s">
        <v>1</v>
      </c>
      <c r="C747" s="5"/>
      <c r="D747" s="5"/>
      <c r="E747" s="5"/>
      <c r="F747" s="5"/>
      <c r="G747" s="5"/>
      <c r="H747" s="12">
        <f t="shared" si="11"/>
        <v>0</v>
      </c>
      <c r="I747" s="5" t="s">
        <v>1</v>
      </c>
      <c r="J747" s="8" t="s">
        <v>1</v>
      </c>
    </row>
    <row r="748" spans="1:10" ht="20.100000000000001" customHeight="1" thickBot="1" x14ac:dyDescent="0.3">
      <c r="A748" s="8" t="s">
        <v>1</v>
      </c>
      <c r="B748" s="8" t="s">
        <v>1</v>
      </c>
      <c r="C748" s="5"/>
      <c r="D748" s="5"/>
      <c r="E748" s="5"/>
      <c r="F748" s="5"/>
      <c r="G748" s="5"/>
      <c r="H748" s="12">
        <f t="shared" si="11"/>
        <v>0</v>
      </c>
      <c r="I748" s="5" t="s">
        <v>1</v>
      </c>
      <c r="J748" s="8" t="s">
        <v>1</v>
      </c>
    </row>
    <row r="749" spans="1:10" ht="20.100000000000001" customHeight="1" thickBot="1" x14ac:dyDescent="0.3">
      <c r="A749" s="8" t="s">
        <v>1</v>
      </c>
      <c r="B749" s="8" t="s">
        <v>1</v>
      </c>
      <c r="C749" s="5"/>
      <c r="D749" s="5"/>
      <c r="E749" s="5"/>
      <c r="F749" s="5"/>
      <c r="G749" s="5"/>
      <c r="H749" s="12">
        <f t="shared" si="11"/>
        <v>0</v>
      </c>
      <c r="I749" s="5" t="s">
        <v>1</v>
      </c>
      <c r="J749" s="8" t="s">
        <v>1</v>
      </c>
    </row>
    <row r="750" spans="1:10" ht="20.100000000000001" customHeight="1" thickBot="1" x14ac:dyDescent="0.3">
      <c r="A750" s="8" t="s">
        <v>1</v>
      </c>
      <c r="B750" s="8" t="s">
        <v>1</v>
      </c>
      <c r="C750" s="5"/>
      <c r="D750" s="5"/>
      <c r="E750" s="5"/>
      <c r="F750" s="5"/>
      <c r="G750" s="5"/>
      <c r="H750" s="12">
        <f t="shared" si="11"/>
        <v>0</v>
      </c>
      <c r="I750" s="5" t="s">
        <v>1</v>
      </c>
      <c r="J750" s="8" t="s">
        <v>1</v>
      </c>
    </row>
    <row r="751" spans="1:10" ht="20.100000000000001" customHeight="1" thickBot="1" x14ac:dyDescent="0.3">
      <c r="A751" s="8" t="s">
        <v>1</v>
      </c>
      <c r="B751" s="8" t="s">
        <v>1</v>
      </c>
      <c r="C751" s="5"/>
      <c r="D751" s="5"/>
      <c r="E751" s="5"/>
      <c r="F751" s="5"/>
      <c r="G751" s="5"/>
      <c r="H751" s="12">
        <f t="shared" si="11"/>
        <v>0</v>
      </c>
      <c r="I751" s="5" t="s">
        <v>1</v>
      </c>
      <c r="J751" s="8" t="s">
        <v>1</v>
      </c>
    </row>
    <row r="752" spans="1:10" ht="20.100000000000001" customHeight="1" thickBot="1" x14ac:dyDescent="0.3">
      <c r="A752" s="8" t="s">
        <v>1</v>
      </c>
      <c r="B752" s="8" t="s">
        <v>1</v>
      </c>
      <c r="C752" s="5"/>
      <c r="D752" s="5"/>
      <c r="E752" s="5"/>
      <c r="F752" s="5"/>
      <c r="G752" s="5"/>
      <c r="H752" s="12">
        <f t="shared" si="11"/>
        <v>0</v>
      </c>
      <c r="I752" s="5" t="s">
        <v>1</v>
      </c>
      <c r="J752" s="8" t="s">
        <v>1</v>
      </c>
    </row>
    <row r="753" spans="1:10" ht="20.100000000000001" customHeight="1" thickBot="1" x14ac:dyDescent="0.3">
      <c r="A753" s="8" t="s">
        <v>1</v>
      </c>
      <c r="B753" s="8" t="s">
        <v>1</v>
      </c>
      <c r="C753" s="5"/>
      <c r="D753" s="5"/>
      <c r="E753" s="5"/>
      <c r="F753" s="5"/>
      <c r="G753" s="5"/>
      <c r="H753" s="12">
        <f t="shared" si="11"/>
        <v>0</v>
      </c>
      <c r="I753" s="5" t="s">
        <v>1</v>
      </c>
      <c r="J753" s="8" t="s">
        <v>1</v>
      </c>
    </row>
    <row r="754" spans="1:10" ht="20.100000000000001" customHeight="1" thickBot="1" x14ac:dyDescent="0.3">
      <c r="A754" s="8" t="s">
        <v>1</v>
      </c>
      <c r="B754" s="8" t="s">
        <v>1</v>
      </c>
      <c r="C754" s="5"/>
      <c r="D754" s="5"/>
      <c r="E754" s="5"/>
      <c r="F754" s="5"/>
      <c r="G754" s="5"/>
      <c r="H754" s="12">
        <f t="shared" si="11"/>
        <v>0</v>
      </c>
      <c r="I754" s="5" t="s">
        <v>1</v>
      </c>
      <c r="J754" s="8" t="s">
        <v>1</v>
      </c>
    </row>
    <row r="755" spans="1:10" ht="20.100000000000001" customHeight="1" thickBot="1" x14ac:dyDescent="0.3">
      <c r="A755" s="8" t="s">
        <v>1</v>
      </c>
      <c r="B755" s="8" t="s">
        <v>1</v>
      </c>
      <c r="C755" s="5"/>
      <c r="D755" s="5"/>
      <c r="E755" s="5"/>
      <c r="F755" s="5"/>
      <c r="G755" s="5"/>
      <c r="H755" s="12">
        <f t="shared" si="11"/>
        <v>0</v>
      </c>
      <c r="I755" s="5" t="s">
        <v>1</v>
      </c>
      <c r="J755" s="8" t="s">
        <v>1</v>
      </c>
    </row>
    <row r="756" spans="1:10" ht="20.100000000000001" customHeight="1" thickBot="1" x14ac:dyDescent="0.3">
      <c r="A756" s="8" t="s">
        <v>1</v>
      </c>
      <c r="B756" s="8" t="s">
        <v>1</v>
      </c>
      <c r="C756" s="5"/>
      <c r="D756" s="5"/>
      <c r="E756" s="5"/>
      <c r="F756" s="5"/>
      <c r="G756" s="5"/>
      <c r="H756" s="12">
        <f t="shared" si="11"/>
        <v>0</v>
      </c>
      <c r="I756" s="5" t="s">
        <v>1</v>
      </c>
      <c r="J756" s="8" t="s">
        <v>1</v>
      </c>
    </row>
    <row r="757" spans="1:10" ht="20.100000000000001" customHeight="1" thickBot="1" x14ac:dyDescent="0.3">
      <c r="A757" s="8" t="s">
        <v>1</v>
      </c>
      <c r="B757" s="8" t="s">
        <v>1</v>
      </c>
      <c r="C757" s="5"/>
      <c r="D757" s="5"/>
      <c r="E757" s="5"/>
      <c r="F757" s="5"/>
      <c r="G757" s="5"/>
      <c r="H757" s="12">
        <f t="shared" si="11"/>
        <v>0</v>
      </c>
      <c r="I757" s="5" t="s">
        <v>1</v>
      </c>
      <c r="J757" s="8" t="s">
        <v>1</v>
      </c>
    </row>
    <row r="758" spans="1:10" ht="20.100000000000001" customHeight="1" thickBot="1" x14ac:dyDescent="0.3">
      <c r="A758" s="8" t="s">
        <v>1</v>
      </c>
      <c r="B758" s="8" t="s">
        <v>1</v>
      </c>
      <c r="C758" s="5"/>
      <c r="D758" s="5"/>
      <c r="E758" s="5"/>
      <c r="F758" s="5"/>
      <c r="G758" s="5"/>
      <c r="H758" s="12">
        <f t="shared" si="11"/>
        <v>0</v>
      </c>
      <c r="I758" s="5" t="s">
        <v>1</v>
      </c>
      <c r="J758" s="8" t="s">
        <v>1</v>
      </c>
    </row>
    <row r="759" spans="1:10" ht="20.100000000000001" customHeight="1" thickBot="1" x14ac:dyDescent="0.3">
      <c r="A759" s="8" t="s">
        <v>1</v>
      </c>
      <c r="B759" s="8" t="s">
        <v>1</v>
      </c>
      <c r="C759" s="5"/>
      <c r="D759" s="5"/>
      <c r="E759" s="5"/>
      <c r="F759" s="5"/>
      <c r="G759" s="5"/>
      <c r="H759" s="12">
        <f t="shared" si="11"/>
        <v>0</v>
      </c>
      <c r="I759" s="5" t="s">
        <v>1</v>
      </c>
      <c r="J759" s="8" t="s">
        <v>1</v>
      </c>
    </row>
    <row r="760" spans="1:10" ht="20.100000000000001" customHeight="1" thickBot="1" x14ac:dyDescent="0.3">
      <c r="A760" s="8" t="s">
        <v>1</v>
      </c>
      <c r="B760" s="8" t="s">
        <v>1</v>
      </c>
      <c r="C760" s="5"/>
      <c r="D760" s="5"/>
      <c r="E760" s="5"/>
      <c r="F760" s="5"/>
      <c r="G760" s="5"/>
      <c r="H760" s="12">
        <f t="shared" si="11"/>
        <v>0</v>
      </c>
      <c r="I760" s="5" t="s">
        <v>1</v>
      </c>
      <c r="J760" s="8" t="s">
        <v>1</v>
      </c>
    </row>
    <row r="761" spans="1:10" ht="20.100000000000001" customHeight="1" thickBot="1" x14ac:dyDescent="0.3">
      <c r="A761" s="8" t="s">
        <v>1</v>
      </c>
      <c r="B761" s="8" t="s">
        <v>1</v>
      </c>
      <c r="C761" s="5"/>
      <c r="D761" s="5"/>
      <c r="E761" s="5"/>
      <c r="F761" s="5"/>
      <c r="G761" s="5"/>
      <c r="H761" s="12">
        <f t="shared" si="11"/>
        <v>0</v>
      </c>
      <c r="I761" s="5" t="s">
        <v>1</v>
      </c>
      <c r="J761" s="8" t="s">
        <v>1</v>
      </c>
    </row>
    <row r="762" spans="1:10" ht="20.100000000000001" customHeight="1" thickBot="1" x14ac:dyDescent="0.3">
      <c r="A762" s="8" t="s">
        <v>1</v>
      </c>
      <c r="B762" s="8" t="s">
        <v>1</v>
      </c>
      <c r="C762" s="5"/>
      <c r="D762" s="5"/>
      <c r="E762" s="5"/>
      <c r="F762" s="5"/>
      <c r="G762" s="5"/>
      <c r="H762" s="12">
        <f t="shared" si="11"/>
        <v>0</v>
      </c>
      <c r="I762" s="5" t="s">
        <v>1</v>
      </c>
      <c r="J762" s="8" t="s">
        <v>1</v>
      </c>
    </row>
    <row r="763" spans="1:10" ht="20.100000000000001" customHeight="1" thickBot="1" x14ac:dyDescent="0.3">
      <c r="A763" s="8" t="s">
        <v>1</v>
      </c>
      <c r="B763" s="8" t="s">
        <v>1</v>
      </c>
      <c r="C763" s="5"/>
      <c r="D763" s="5"/>
      <c r="E763" s="5"/>
      <c r="F763" s="5"/>
      <c r="G763" s="5"/>
      <c r="H763" s="12">
        <f t="shared" si="11"/>
        <v>0</v>
      </c>
      <c r="I763" s="5" t="s">
        <v>1</v>
      </c>
      <c r="J763" s="8" t="s">
        <v>1</v>
      </c>
    </row>
    <row r="764" spans="1:10" ht="20.100000000000001" customHeight="1" thickBot="1" x14ac:dyDescent="0.3">
      <c r="A764" s="8" t="s">
        <v>1</v>
      </c>
      <c r="B764" s="8" t="s">
        <v>1</v>
      </c>
      <c r="C764" s="5"/>
      <c r="D764" s="5"/>
      <c r="E764" s="5"/>
      <c r="F764" s="5"/>
      <c r="G764" s="5"/>
      <c r="H764" s="12">
        <f t="shared" si="11"/>
        <v>0</v>
      </c>
      <c r="I764" s="5" t="s">
        <v>1</v>
      </c>
      <c r="J764" s="8" t="s">
        <v>1</v>
      </c>
    </row>
    <row r="765" spans="1:10" ht="20.100000000000001" customHeight="1" thickBot="1" x14ac:dyDescent="0.3">
      <c r="A765" s="8" t="s">
        <v>1</v>
      </c>
      <c r="B765" s="8" t="s">
        <v>1</v>
      </c>
      <c r="C765" s="5"/>
      <c r="D765" s="5"/>
      <c r="E765" s="5"/>
      <c r="F765" s="5"/>
      <c r="G765" s="5"/>
      <c r="H765" s="12">
        <f t="shared" si="11"/>
        <v>0</v>
      </c>
      <c r="I765" s="5" t="s">
        <v>1</v>
      </c>
      <c r="J765" s="8" t="s">
        <v>1</v>
      </c>
    </row>
    <row r="766" spans="1:10" ht="20.100000000000001" customHeight="1" thickBot="1" x14ac:dyDescent="0.3">
      <c r="A766" s="8" t="s">
        <v>1</v>
      </c>
      <c r="B766" s="8" t="s">
        <v>1</v>
      </c>
      <c r="C766" s="5"/>
      <c r="D766" s="5"/>
      <c r="E766" s="5"/>
      <c r="F766" s="5"/>
      <c r="G766" s="5"/>
      <c r="H766" s="12">
        <f t="shared" si="11"/>
        <v>0</v>
      </c>
      <c r="I766" s="5" t="s">
        <v>1</v>
      </c>
      <c r="J766" s="8" t="s">
        <v>1</v>
      </c>
    </row>
    <row r="767" spans="1:10" ht="20.100000000000001" customHeight="1" thickBot="1" x14ac:dyDescent="0.3">
      <c r="A767" s="8" t="s">
        <v>1</v>
      </c>
      <c r="B767" s="8" t="s">
        <v>1</v>
      </c>
      <c r="C767" s="5"/>
      <c r="D767" s="5"/>
      <c r="E767" s="5"/>
      <c r="F767" s="5"/>
      <c r="G767" s="5"/>
      <c r="H767" s="12">
        <f t="shared" si="11"/>
        <v>0</v>
      </c>
      <c r="I767" s="5" t="s">
        <v>1</v>
      </c>
      <c r="J767" s="8" t="s">
        <v>1</v>
      </c>
    </row>
    <row r="768" spans="1:10" ht="20.100000000000001" customHeight="1" thickBot="1" x14ac:dyDescent="0.3">
      <c r="A768" s="8" t="s">
        <v>1</v>
      </c>
      <c r="B768" s="8" t="s">
        <v>1</v>
      </c>
      <c r="C768" s="5"/>
      <c r="D768" s="5"/>
      <c r="E768" s="5"/>
      <c r="F768" s="5"/>
      <c r="G768" s="5"/>
      <c r="H768" s="12">
        <f t="shared" si="11"/>
        <v>0</v>
      </c>
      <c r="I768" s="5" t="s">
        <v>1</v>
      </c>
      <c r="J768" s="8" t="s">
        <v>1</v>
      </c>
    </row>
    <row r="769" spans="1:10" ht="20.100000000000001" customHeight="1" thickBot="1" x14ac:dyDescent="0.3">
      <c r="A769" s="8" t="s">
        <v>1</v>
      </c>
      <c r="B769" s="8" t="s">
        <v>1</v>
      </c>
      <c r="C769" s="5"/>
      <c r="D769" s="5"/>
      <c r="E769" s="5"/>
      <c r="F769" s="5"/>
      <c r="G769" s="5"/>
      <c r="H769" s="12">
        <f t="shared" si="11"/>
        <v>0</v>
      </c>
      <c r="I769" s="5" t="s">
        <v>1</v>
      </c>
      <c r="J769" s="8" t="s">
        <v>1</v>
      </c>
    </row>
    <row r="770" spans="1:10" ht="20.100000000000001" customHeight="1" thickBot="1" x14ac:dyDescent="0.3">
      <c r="A770" s="8" t="s">
        <v>1</v>
      </c>
      <c r="B770" s="8" t="s">
        <v>1</v>
      </c>
      <c r="C770" s="5"/>
      <c r="D770" s="5"/>
      <c r="E770" s="5"/>
      <c r="F770" s="5"/>
      <c r="G770" s="5"/>
      <c r="H770" s="12">
        <f t="shared" si="11"/>
        <v>0</v>
      </c>
      <c r="I770" s="5" t="s">
        <v>1</v>
      </c>
      <c r="J770" s="8" t="s">
        <v>1</v>
      </c>
    </row>
    <row r="771" spans="1:10" ht="20.100000000000001" customHeight="1" thickBot="1" x14ac:dyDescent="0.3">
      <c r="A771" s="8" t="s">
        <v>1</v>
      </c>
      <c r="B771" s="8" t="s">
        <v>1</v>
      </c>
      <c r="C771" s="5"/>
      <c r="D771" s="5"/>
      <c r="E771" s="5"/>
      <c r="F771" s="5"/>
      <c r="G771" s="5"/>
      <c r="H771" s="12">
        <f t="shared" si="11"/>
        <v>0</v>
      </c>
      <c r="I771" s="5" t="s">
        <v>1</v>
      </c>
      <c r="J771" s="8" t="s">
        <v>1</v>
      </c>
    </row>
    <row r="772" spans="1:10" ht="20.100000000000001" customHeight="1" thickBot="1" x14ac:dyDescent="0.3">
      <c r="A772" s="8" t="s">
        <v>1</v>
      </c>
      <c r="B772" s="8" t="s">
        <v>1</v>
      </c>
      <c r="C772" s="5"/>
      <c r="D772" s="5"/>
      <c r="E772" s="5"/>
      <c r="F772" s="5"/>
      <c r="G772" s="5"/>
      <c r="H772" s="12">
        <f t="shared" si="11"/>
        <v>0</v>
      </c>
      <c r="I772" s="5" t="s">
        <v>1</v>
      </c>
      <c r="J772" s="8" t="s">
        <v>1</v>
      </c>
    </row>
    <row r="773" spans="1:10" ht="20.100000000000001" customHeight="1" thickBot="1" x14ac:dyDescent="0.3">
      <c r="A773" s="8" t="s">
        <v>1</v>
      </c>
      <c r="B773" s="8" t="s">
        <v>1</v>
      </c>
      <c r="C773" s="5"/>
      <c r="D773" s="5"/>
      <c r="E773" s="5"/>
      <c r="F773" s="5"/>
      <c r="G773" s="5"/>
      <c r="H773" s="12">
        <f t="shared" si="11"/>
        <v>0</v>
      </c>
      <c r="I773" s="5" t="s">
        <v>1</v>
      </c>
      <c r="J773" s="8" t="s">
        <v>1</v>
      </c>
    </row>
    <row r="774" spans="1:10" ht="20.100000000000001" customHeight="1" thickBot="1" x14ac:dyDescent="0.3">
      <c r="A774" s="8" t="s">
        <v>1</v>
      </c>
      <c r="B774" s="8" t="s">
        <v>1</v>
      </c>
      <c r="C774" s="5"/>
      <c r="D774" s="5"/>
      <c r="E774" s="5"/>
      <c r="F774" s="5"/>
      <c r="G774" s="5"/>
      <c r="H774" s="12">
        <f t="shared" si="11"/>
        <v>0</v>
      </c>
      <c r="I774" s="5" t="s">
        <v>1</v>
      </c>
      <c r="J774" s="8" t="s">
        <v>1</v>
      </c>
    </row>
    <row r="775" spans="1:10" ht="20.100000000000001" customHeight="1" thickBot="1" x14ac:dyDescent="0.3">
      <c r="A775" s="8" t="s">
        <v>1</v>
      </c>
      <c r="B775" s="8" t="s">
        <v>1</v>
      </c>
      <c r="C775" s="5"/>
      <c r="D775" s="5"/>
      <c r="E775" s="5"/>
      <c r="F775" s="5"/>
      <c r="G775" s="5"/>
      <c r="H775" s="12">
        <f t="shared" si="11"/>
        <v>0</v>
      </c>
      <c r="I775" s="5" t="s">
        <v>1</v>
      </c>
      <c r="J775" s="8" t="s">
        <v>1</v>
      </c>
    </row>
    <row r="776" spans="1:10" ht="20.100000000000001" customHeight="1" thickBot="1" x14ac:dyDescent="0.3">
      <c r="A776" s="8" t="s">
        <v>1</v>
      </c>
      <c r="B776" s="8" t="s">
        <v>1</v>
      </c>
      <c r="C776" s="5"/>
      <c r="D776" s="5"/>
      <c r="E776" s="5"/>
      <c r="F776" s="5"/>
      <c r="G776" s="5"/>
      <c r="H776" s="12">
        <f t="shared" ref="H776:H839" si="12">ROUND(SUM(C776,(-D776),(-E776),F776,(-G776)),2)</f>
        <v>0</v>
      </c>
      <c r="I776" s="5" t="s">
        <v>1</v>
      </c>
      <c r="J776" s="8" t="s">
        <v>1</v>
      </c>
    </row>
    <row r="777" spans="1:10" ht="20.100000000000001" customHeight="1" thickBot="1" x14ac:dyDescent="0.3">
      <c r="A777" s="8" t="s">
        <v>1</v>
      </c>
      <c r="B777" s="8" t="s">
        <v>1</v>
      </c>
      <c r="C777" s="5"/>
      <c r="D777" s="5"/>
      <c r="E777" s="5"/>
      <c r="F777" s="5"/>
      <c r="G777" s="5"/>
      <c r="H777" s="12">
        <f t="shared" si="12"/>
        <v>0</v>
      </c>
      <c r="I777" s="5" t="s">
        <v>1</v>
      </c>
      <c r="J777" s="8" t="s">
        <v>1</v>
      </c>
    </row>
    <row r="778" spans="1:10" ht="20.100000000000001" customHeight="1" thickBot="1" x14ac:dyDescent="0.3">
      <c r="A778" s="8" t="s">
        <v>1</v>
      </c>
      <c r="B778" s="8" t="s">
        <v>1</v>
      </c>
      <c r="C778" s="5"/>
      <c r="D778" s="5"/>
      <c r="E778" s="5"/>
      <c r="F778" s="5"/>
      <c r="G778" s="5"/>
      <c r="H778" s="12">
        <f t="shared" si="12"/>
        <v>0</v>
      </c>
      <c r="I778" s="5" t="s">
        <v>1</v>
      </c>
      <c r="J778" s="8" t="s">
        <v>1</v>
      </c>
    </row>
    <row r="779" spans="1:10" ht="20.100000000000001" customHeight="1" thickBot="1" x14ac:dyDescent="0.3">
      <c r="A779" s="8" t="s">
        <v>1</v>
      </c>
      <c r="B779" s="8" t="s">
        <v>1</v>
      </c>
      <c r="C779" s="5"/>
      <c r="D779" s="5"/>
      <c r="E779" s="5"/>
      <c r="F779" s="5"/>
      <c r="G779" s="5"/>
      <c r="H779" s="12">
        <f t="shared" si="12"/>
        <v>0</v>
      </c>
      <c r="I779" s="5" t="s">
        <v>1</v>
      </c>
      <c r="J779" s="8" t="s">
        <v>1</v>
      </c>
    </row>
    <row r="780" spans="1:10" ht="20.100000000000001" customHeight="1" thickBot="1" x14ac:dyDescent="0.3">
      <c r="A780" s="8" t="s">
        <v>1</v>
      </c>
      <c r="B780" s="8" t="s">
        <v>1</v>
      </c>
      <c r="C780" s="5"/>
      <c r="D780" s="5"/>
      <c r="E780" s="5"/>
      <c r="F780" s="5"/>
      <c r="G780" s="5"/>
      <c r="H780" s="12">
        <f t="shared" si="12"/>
        <v>0</v>
      </c>
      <c r="I780" s="5" t="s">
        <v>1</v>
      </c>
      <c r="J780" s="8" t="s">
        <v>1</v>
      </c>
    </row>
    <row r="781" spans="1:10" ht="20.100000000000001" customHeight="1" thickBot="1" x14ac:dyDescent="0.3">
      <c r="A781" s="8" t="s">
        <v>1</v>
      </c>
      <c r="B781" s="8" t="s">
        <v>1</v>
      </c>
      <c r="C781" s="5"/>
      <c r="D781" s="5"/>
      <c r="E781" s="5"/>
      <c r="F781" s="5"/>
      <c r="G781" s="5"/>
      <c r="H781" s="12">
        <f t="shared" si="12"/>
        <v>0</v>
      </c>
      <c r="I781" s="5" t="s">
        <v>1</v>
      </c>
      <c r="J781" s="8" t="s">
        <v>1</v>
      </c>
    </row>
    <row r="782" spans="1:10" ht="20.100000000000001" customHeight="1" thickBot="1" x14ac:dyDescent="0.3">
      <c r="A782" s="8" t="s">
        <v>1</v>
      </c>
      <c r="B782" s="8" t="s">
        <v>1</v>
      </c>
      <c r="C782" s="5"/>
      <c r="D782" s="5"/>
      <c r="E782" s="5"/>
      <c r="F782" s="5"/>
      <c r="G782" s="5"/>
      <c r="H782" s="12">
        <f t="shared" si="12"/>
        <v>0</v>
      </c>
      <c r="I782" s="5" t="s">
        <v>1</v>
      </c>
      <c r="J782" s="8" t="s">
        <v>1</v>
      </c>
    </row>
    <row r="783" spans="1:10" ht="20.100000000000001" customHeight="1" thickBot="1" x14ac:dyDescent="0.3">
      <c r="A783" s="8" t="s">
        <v>1</v>
      </c>
      <c r="B783" s="8" t="s">
        <v>1</v>
      </c>
      <c r="C783" s="5"/>
      <c r="D783" s="5"/>
      <c r="E783" s="5"/>
      <c r="F783" s="5"/>
      <c r="G783" s="5"/>
      <c r="H783" s="12">
        <f t="shared" si="12"/>
        <v>0</v>
      </c>
      <c r="I783" s="5" t="s">
        <v>1</v>
      </c>
      <c r="J783" s="8" t="s">
        <v>1</v>
      </c>
    </row>
    <row r="784" spans="1:10" ht="20.100000000000001" customHeight="1" thickBot="1" x14ac:dyDescent="0.3">
      <c r="A784" s="8" t="s">
        <v>1</v>
      </c>
      <c r="B784" s="8" t="s">
        <v>1</v>
      </c>
      <c r="C784" s="5"/>
      <c r="D784" s="5"/>
      <c r="E784" s="5"/>
      <c r="F784" s="5"/>
      <c r="G784" s="5"/>
      <c r="H784" s="12">
        <f t="shared" si="12"/>
        <v>0</v>
      </c>
      <c r="I784" s="5" t="s">
        <v>1</v>
      </c>
      <c r="J784" s="8" t="s">
        <v>1</v>
      </c>
    </row>
    <row r="785" spans="1:10" ht="20.100000000000001" customHeight="1" thickBot="1" x14ac:dyDescent="0.3">
      <c r="A785" s="8" t="s">
        <v>1</v>
      </c>
      <c r="B785" s="8" t="s">
        <v>1</v>
      </c>
      <c r="C785" s="5"/>
      <c r="D785" s="5"/>
      <c r="E785" s="5"/>
      <c r="F785" s="5"/>
      <c r="G785" s="5"/>
      <c r="H785" s="12">
        <f t="shared" si="12"/>
        <v>0</v>
      </c>
      <c r="I785" s="5" t="s">
        <v>1</v>
      </c>
      <c r="J785" s="8" t="s">
        <v>1</v>
      </c>
    </row>
    <row r="786" spans="1:10" ht="20.100000000000001" customHeight="1" thickBot="1" x14ac:dyDescent="0.3">
      <c r="A786" s="8" t="s">
        <v>1</v>
      </c>
      <c r="B786" s="8" t="s">
        <v>1</v>
      </c>
      <c r="C786" s="5"/>
      <c r="D786" s="5"/>
      <c r="E786" s="5"/>
      <c r="F786" s="5"/>
      <c r="G786" s="5"/>
      <c r="H786" s="12">
        <f t="shared" si="12"/>
        <v>0</v>
      </c>
      <c r="I786" s="5" t="s">
        <v>1</v>
      </c>
      <c r="J786" s="8" t="s">
        <v>1</v>
      </c>
    </row>
    <row r="787" spans="1:10" ht="20.100000000000001" customHeight="1" thickBot="1" x14ac:dyDescent="0.3">
      <c r="A787" s="8" t="s">
        <v>1</v>
      </c>
      <c r="B787" s="8" t="s">
        <v>1</v>
      </c>
      <c r="C787" s="5"/>
      <c r="D787" s="5"/>
      <c r="E787" s="5"/>
      <c r="F787" s="5"/>
      <c r="G787" s="5"/>
      <c r="H787" s="12">
        <f t="shared" si="12"/>
        <v>0</v>
      </c>
      <c r="I787" s="5" t="s">
        <v>1</v>
      </c>
      <c r="J787" s="8" t="s">
        <v>1</v>
      </c>
    </row>
    <row r="788" spans="1:10" ht="20.100000000000001" customHeight="1" thickBot="1" x14ac:dyDescent="0.3">
      <c r="A788" s="8" t="s">
        <v>1</v>
      </c>
      <c r="B788" s="8" t="s">
        <v>1</v>
      </c>
      <c r="C788" s="5"/>
      <c r="D788" s="5"/>
      <c r="E788" s="5"/>
      <c r="F788" s="5"/>
      <c r="G788" s="5"/>
      <c r="H788" s="12">
        <f t="shared" si="12"/>
        <v>0</v>
      </c>
      <c r="I788" s="5" t="s">
        <v>1</v>
      </c>
      <c r="J788" s="8" t="s">
        <v>1</v>
      </c>
    </row>
    <row r="789" spans="1:10" ht="20.100000000000001" customHeight="1" thickBot="1" x14ac:dyDescent="0.3">
      <c r="A789" s="8" t="s">
        <v>1</v>
      </c>
      <c r="B789" s="8" t="s">
        <v>1</v>
      </c>
      <c r="C789" s="5"/>
      <c r="D789" s="5"/>
      <c r="E789" s="5"/>
      <c r="F789" s="5"/>
      <c r="G789" s="5"/>
      <c r="H789" s="12">
        <f t="shared" si="12"/>
        <v>0</v>
      </c>
      <c r="I789" s="5" t="s">
        <v>1</v>
      </c>
      <c r="J789" s="8" t="s">
        <v>1</v>
      </c>
    </row>
    <row r="790" spans="1:10" ht="20.100000000000001" customHeight="1" thickBot="1" x14ac:dyDescent="0.3">
      <c r="A790" s="8" t="s">
        <v>1</v>
      </c>
      <c r="B790" s="8" t="s">
        <v>1</v>
      </c>
      <c r="C790" s="5"/>
      <c r="D790" s="5"/>
      <c r="E790" s="5"/>
      <c r="F790" s="5"/>
      <c r="G790" s="5"/>
      <c r="H790" s="12">
        <f t="shared" si="12"/>
        <v>0</v>
      </c>
      <c r="I790" s="5" t="s">
        <v>1</v>
      </c>
      <c r="J790" s="8" t="s">
        <v>1</v>
      </c>
    </row>
    <row r="791" spans="1:10" ht="20.100000000000001" customHeight="1" thickBot="1" x14ac:dyDescent="0.3">
      <c r="A791" s="8" t="s">
        <v>1</v>
      </c>
      <c r="B791" s="8" t="s">
        <v>1</v>
      </c>
      <c r="C791" s="5"/>
      <c r="D791" s="5"/>
      <c r="E791" s="5"/>
      <c r="F791" s="5"/>
      <c r="G791" s="5"/>
      <c r="H791" s="12">
        <f t="shared" si="12"/>
        <v>0</v>
      </c>
      <c r="I791" s="5" t="s">
        <v>1</v>
      </c>
      <c r="J791" s="8" t="s">
        <v>1</v>
      </c>
    </row>
    <row r="792" spans="1:10" ht="20.100000000000001" customHeight="1" thickBot="1" x14ac:dyDescent="0.3">
      <c r="A792" s="8" t="s">
        <v>1</v>
      </c>
      <c r="B792" s="8" t="s">
        <v>1</v>
      </c>
      <c r="C792" s="5"/>
      <c r="D792" s="5"/>
      <c r="E792" s="5"/>
      <c r="F792" s="5"/>
      <c r="G792" s="5"/>
      <c r="H792" s="12">
        <f t="shared" si="12"/>
        <v>0</v>
      </c>
      <c r="I792" s="5" t="s">
        <v>1</v>
      </c>
      <c r="J792" s="8" t="s">
        <v>1</v>
      </c>
    </row>
    <row r="793" spans="1:10" ht="20.100000000000001" customHeight="1" thickBot="1" x14ac:dyDescent="0.3">
      <c r="A793" s="8" t="s">
        <v>1</v>
      </c>
      <c r="B793" s="8" t="s">
        <v>1</v>
      </c>
      <c r="C793" s="5"/>
      <c r="D793" s="5"/>
      <c r="E793" s="5"/>
      <c r="F793" s="5"/>
      <c r="G793" s="5"/>
      <c r="H793" s="12">
        <f t="shared" si="12"/>
        <v>0</v>
      </c>
      <c r="I793" s="5" t="s">
        <v>1</v>
      </c>
      <c r="J793" s="8" t="s">
        <v>1</v>
      </c>
    </row>
    <row r="794" spans="1:10" ht="20.100000000000001" customHeight="1" thickBot="1" x14ac:dyDescent="0.3">
      <c r="A794" s="8" t="s">
        <v>1</v>
      </c>
      <c r="B794" s="8" t="s">
        <v>1</v>
      </c>
      <c r="C794" s="5"/>
      <c r="D794" s="5"/>
      <c r="E794" s="5"/>
      <c r="F794" s="5"/>
      <c r="G794" s="5"/>
      <c r="H794" s="12">
        <f t="shared" si="12"/>
        <v>0</v>
      </c>
      <c r="I794" s="5" t="s">
        <v>1</v>
      </c>
      <c r="J794" s="8" t="s">
        <v>1</v>
      </c>
    </row>
    <row r="795" spans="1:10" ht="20.100000000000001" customHeight="1" thickBot="1" x14ac:dyDescent="0.3">
      <c r="A795" s="8" t="s">
        <v>1</v>
      </c>
      <c r="B795" s="8" t="s">
        <v>1</v>
      </c>
      <c r="C795" s="5"/>
      <c r="D795" s="5"/>
      <c r="E795" s="5"/>
      <c r="F795" s="5"/>
      <c r="G795" s="5"/>
      <c r="H795" s="12">
        <f t="shared" si="12"/>
        <v>0</v>
      </c>
      <c r="I795" s="5" t="s">
        <v>1</v>
      </c>
      <c r="J795" s="8" t="s">
        <v>1</v>
      </c>
    </row>
    <row r="796" spans="1:10" ht="20.100000000000001" customHeight="1" thickBot="1" x14ac:dyDescent="0.3">
      <c r="A796" s="8" t="s">
        <v>1</v>
      </c>
      <c r="B796" s="8" t="s">
        <v>1</v>
      </c>
      <c r="C796" s="5"/>
      <c r="D796" s="5"/>
      <c r="E796" s="5"/>
      <c r="F796" s="5"/>
      <c r="G796" s="5"/>
      <c r="H796" s="12">
        <f t="shared" si="12"/>
        <v>0</v>
      </c>
      <c r="I796" s="5" t="s">
        <v>1</v>
      </c>
      <c r="J796" s="8" t="s">
        <v>1</v>
      </c>
    </row>
    <row r="797" spans="1:10" ht="20.100000000000001" customHeight="1" thickBot="1" x14ac:dyDescent="0.3">
      <c r="A797" s="8" t="s">
        <v>1</v>
      </c>
      <c r="B797" s="8" t="s">
        <v>1</v>
      </c>
      <c r="C797" s="5"/>
      <c r="D797" s="5"/>
      <c r="E797" s="5"/>
      <c r="F797" s="5"/>
      <c r="G797" s="5"/>
      <c r="H797" s="12">
        <f t="shared" si="12"/>
        <v>0</v>
      </c>
      <c r="I797" s="5" t="s">
        <v>1</v>
      </c>
      <c r="J797" s="8" t="s">
        <v>1</v>
      </c>
    </row>
    <row r="798" spans="1:10" ht="20.100000000000001" customHeight="1" thickBot="1" x14ac:dyDescent="0.3">
      <c r="A798" s="8" t="s">
        <v>1</v>
      </c>
      <c r="B798" s="8" t="s">
        <v>1</v>
      </c>
      <c r="C798" s="5"/>
      <c r="D798" s="5"/>
      <c r="E798" s="5"/>
      <c r="F798" s="5"/>
      <c r="G798" s="5"/>
      <c r="H798" s="12">
        <f t="shared" si="12"/>
        <v>0</v>
      </c>
      <c r="I798" s="5" t="s">
        <v>1</v>
      </c>
      <c r="J798" s="8" t="s">
        <v>1</v>
      </c>
    </row>
    <row r="799" spans="1:10" ht="20.100000000000001" customHeight="1" thickBot="1" x14ac:dyDescent="0.3">
      <c r="A799" s="8" t="s">
        <v>1</v>
      </c>
      <c r="B799" s="8" t="s">
        <v>1</v>
      </c>
      <c r="C799" s="5"/>
      <c r="D799" s="5"/>
      <c r="E799" s="5"/>
      <c r="F799" s="5"/>
      <c r="G799" s="5"/>
      <c r="H799" s="12">
        <f t="shared" si="12"/>
        <v>0</v>
      </c>
      <c r="I799" s="5" t="s">
        <v>1</v>
      </c>
      <c r="J799" s="8" t="s">
        <v>1</v>
      </c>
    </row>
    <row r="800" spans="1:10" ht="20.100000000000001" customHeight="1" thickBot="1" x14ac:dyDescent="0.3">
      <c r="A800" s="8" t="s">
        <v>1</v>
      </c>
      <c r="B800" s="8" t="s">
        <v>1</v>
      </c>
      <c r="C800" s="5"/>
      <c r="D800" s="5"/>
      <c r="E800" s="5"/>
      <c r="F800" s="5"/>
      <c r="G800" s="5"/>
      <c r="H800" s="12">
        <f t="shared" si="12"/>
        <v>0</v>
      </c>
      <c r="I800" s="5" t="s">
        <v>1</v>
      </c>
      <c r="J800" s="8" t="s">
        <v>1</v>
      </c>
    </row>
    <row r="801" spans="1:10" ht="20.100000000000001" customHeight="1" thickBot="1" x14ac:dyDescent="0.3">
      <c r="A801" s="8" t="s">
        <v>1</v>
      </c>
      <c r="B801" s="8" t="s">
        <v>1</v>
      </c>
      <c r="C801" s="5"/>
      <c r="D801" s="5"/>
      <c r="E801" s="5"/>
      <c r="F801" s="5"/>
      <c r="G801" s="5"/>
      <c r="H801" s="12">
        <f t="shared" si="12"/>
        <v>0</v>
      </c>
      <c r="I801" s="5" t="s">
        <v>1</v>
      </c>
      <c r="J801" s="8" t="s">
        <v>1</v>
      </c>
    </row>
    <row r="802" spans="1:10" ht="20.100000000000001" customHeight="1" thickBot="1" x14ac:dyDescent="0.3">
      <c r="A802" s="8" t="s">
        <v>1</v>
      </c>
      <c r="B802" s="8" t="s">
        <v>1</v>
      </c>
      <c r="C802" s="5"/>
      <c r="D802" s="5"/>
      <c r="E802" s="5"/>
      <c r="F802" s="5"/>
      <c r="G802" s="5"/>
      <c r="H802" s="12">
        <f t="shared" si="12"/>
        <v>0</v>
      </c>
      <c r="I802" s="5" t="s">
        <v>1</v>
      </c>
      <c r="J802" s="8" t="s">
        <v>1</v>
      </c>
    </row>
    <row r="803" spans="1:10" ht="20.100000000000001" customHeight="1" thickBot="1" x14ac:dyDescent="0.3">
      <c r="A803" s="8" t="s">
        <v>1</v>
      </c>
      <c r="B803" s="8" t="s">
        <v>1</v>
      </c>
      <c r="C803" s="5"/>
      <c r="D803" s="5"/>
      <c r="E803" s="5"/>
      <c r="F803" s="5"/>
      <c r="G803" s="5"/>
      <c r="H803" s="12">
        <f t="shared" si="12"/>
        <v>0</v>
      </c>
      <c r="I803" s="5" t="s">
        <v>1</v>
      </c>
      <c r="J803" s="8" t="s">
        <v>1</v>
      </c>
    </row>
    <row r="804" spans="1:10" ht="20.100000000000001" customHeight="1" thickBot="1" x14ac:dyDescent="0.3">
      <c r="A804" s="8" t="s">
        <v>1</v>
      </c>
      <c r="B804" s="8" t="s">
        <v>1</v>
      </c>
      <c r="C804" s="5"/>
      <c r="D804" s="5"/>
      <c r="E804" s="5"/>
      <c r="F804" s="5"/>
      <c r="G804" s="5"/>
      <c r="H804" s="12">
        <f t="shared" si="12"/>
        <v>0</v>
      </c>
      <c r="I804" s="5" t="s">
        <v>1</v>
      </c>
      <c r="J804" s="8" t="s">
        <v>1</v>
      </c>
    </row>
    <row r="805" spans="1:10" ht="20.100000000000001" customHeight="1" thickBot="1" x14ac:dyDescent="0.3">
      <c r="A805" s="8" t="s">
        <v>1</v>
      </c>
      <c r="B805" s="8" t="s">
        <v>1</v>
      </c>
      <c r="C805" s="5"/>
      <c r="D805" s="5"/>
      <c r="E805" s="5"/>
      <c r="F805" s="5"/>
      <c r="G805" s="5"/>
      <c r="H805" s="12">
        <f t="shared" si="12"/>
        <v>0</v>
      </c>
      <c r="I805" s="5" t="s">
        <v>1</v>
      </c>
      <c r="J805" s="8" t="s">
        <v>1</v>
      </c>
    </row>
    <row r="806" spans="1:10" ht="20.100000000000001" customHeight="1" thickBot="1" x14ac:dyDescent="0.3">
      <c r="A806" s="8" t="s">
        <v>1</v>
      </c>
      <c r="B806" s="8" t="s">
        <v>1</v>
      </c>
      <c r="C806" s="5"/>
      <c r="D806" s="5"/>
      <c r="E806" s="5"/>
      <c r="F806" s="5"/>
      <c r="G806" s="5"/>
      <c r="H806" s="12">
        <f t="shared" si="12"/>
        <v>0</v>
      </c>
      <c r="I806" s="5" t="s">
        <v>1</v>
      </c>
      <c r="J806" s="8" t="s">
        <v>1</v>
      </c>
    </row>
    <row r="807" spans="1:10" ht="20.100000000000001" customHeight="1" thickBot="1" x14ac:dyDescent="0.3">
      <c r="A807" s="8" t="s">
        <v>1</v>
      </c>
      <c r="B807" s="8" t="s">
        <v>1</v>
      </c>
      <c r="C807" s="5"/>
      <c r="D807" s="5"/>
      <c r="E807" s="5"/>
      <c r="F807" s="5"/>
      <c r="G807" s="5"/>
      <c r="H807" s="12">
        <f t="shared" si="12"/>
        <v>0</v>
      </c>
      <c r="I807" s="5" t="s">
        <v>1</v>
      </c>
      <c r="J807" s="8" t="s">
        <v>1</v>
      </c>
    </row>
    <row r="808" spans="1:10" ht="20.100000000000001" customHeight="1" thickBot="1" x14ac:dyDescent="0.3">
      <c r="A808" s="8" t="s">
        <v>1</v>
      </c>
      <c r="B808" s="8" t="s">
        <v>1</v>
      </c>
      <c r="C808" s="5"/>
      <c r="D808" s="5"/>
      <c r="E808" s="5"/>
      <c r="F808" s="5"/>
      <c r="G808" s="5"/>
      <c r="H808" s="12">
        <f t="shared" si="12"/>
        <v>0</v>
      </c>
      <c r="I808" s="5" t="s">
        <v>1</v>
      </c>
      <c r="J808" s="8" t="s">
        <v>1</v>
      </c>
    </row>
    <row r="809" spans="1:10" ht="20.100000000000001" customHeight="1" thickBot="1" x14ac:dyDescent="0.3">
      <c r="A809" s="8" t="s">
        <v>1</v>
      </c>
      <c r="B809" s="8" t="s">
        <v>1</v>
      </c>
      <c r="C809" s="5"/>
      <c r="D809" s="5"/>
      <c r="E809" s="5"/>
      <c r="F809" s="5"/>
      <c r="G809" s="5"/>
      <c r="H809" s="12">
        <f t="shared" si="12"/>
        <v>0</v>
      </c>
      <c r="I809" s="5" t="s">
        <v>1</v>
      </c>
      <c r="J809" s="8" t="s">
        <v>1</v>
      </c>
    </row>
    <row r="810" spans="1:10" ht="20.100000000000001" customHeight="1" thickBot="1" x14ac:dyDescent="0.3">
      <c r="A810" s="8" t="s">
        <v>1</v>
      </c>
      <c r="B810" s="8" t="s">
        <v>1</v>
      </c>
      <c r="C810" s="5"/>
      <c r="D810" s="5"/>
      <c r="E810" s="5"/>
      <c r="F810" s="5"/>
      <c r="G810" s="5"/>
      <c r="H810" s="12">
        <f t="shared" si="12"/>
        <v>0</v>
      </c>
      <c r="I810" s="5" t="s">
        <v>1</v>
      </c>
      <c r="J810" s="8" t="s">
        <v>1</v>
      </c>
    </row>
    <row r="811" spans="1:10" ht="20.100000000000001" customHeight="1" thickBot="1" x14ac:dyDescent="0.3">
      <c r="A811" s="8" t="s">
        <v>1</v>
      </c>
      <c r="B811" s="8" t="s">
        <v>1</v>
      </c>
      <c r="C811" s="5"/>
      <c r="D811" s="5"/>
      <c r="E811" s="5"/>
      <c r="F811" s="5"/>
      <c r="G811" s="5"/>
      <c r="H811" s="12">
        <f t="shared" si="12"/>
        <v>0</v>
      </c>
      <c r="I811" s="5" t="s">
        <v>1</v>
      </c>
      <c r="J811" s="8" t="s">
        <v>1</v>
      </c>
    </row>
    <row r="812" spans="1:10" ht="20.100000000000001" customHeight="1" thickBot="1" x14ac:dyDescent="0.3">
      <c r="A812" s="8" t="s">
        <v>1</v>
      </c>
      <c r="B812" s="8" t="s">
        <v>1</v>
      </c>
      <c r="C812" s="5"/>
      <c r="D812" s="5"/>
      <c r="E812" s="5"/>
      <c r="F812" s="5"/>
      <c r="G812" s="5"/>
      <c r="H812" s="12">
        <f t="shared" si="12"/>
        <v>0</v>
      </c>
      <c r="I812" s="5" t="s">
        <v>1</v>
      </c>
      <c r="J812" s="8" t="s">
        <v>1</v>
      </c>
    </row>
    <row r="813" spans="1:10" ht="20.100000000000001" customHeight="1" thickBot="1" x14ac:dyDescent="0.3">
      <c r="A813" s="8" t="s">
        <v>1</v>
      </c>
      <c r="B813" s="8" t="s">
        <v>1</v>
      </c>
      <c r="C813" s="5"/>
      <c r="D813" s="5"/>
      <c r="E813" s="5"/>
      <c r="F813" s="5"/>
      <c r="G813" s="5"/>
      <c r="H813" s="12">
        <f t="shared" si="12"/>
        <v>0</v>
      </c>
      <c r="I813" s="5" t="s">
        <v>1</v>
      </c>
      <c r="J813" s="8" t="s">
        <v>1</v>
      </c>
    </row>
    <row r="814" spans="1:10" ht="20.100000000000001" customHeight="1" thickBot="1" x14ac:dyDescent="0.3">
      <c r="A814" s="8" t="s">
        <v>1</v>
      </c>
      <c r="B814" s="8" t="s">
        <v>1</v>
      </c>
      <c r="C814" s="5"/>
      <c r="D814" s="5"/>
      <c r="E814" s="5"/>
      <c r="F814" s="5"/>
      <c r="G814" s="5"/>
      <c r="H814" s="12">
        <f t="shared" si="12"/>
        <v>0</v>
      </c>
      <c r="I814" s="5" t="s">
        <v>1</v>
      </c>
      <c r="J814" s="8" t="s">
        <v>1</v>
      </c>
    </row>
    <row r="815" spans="1:10" ht="20.100000000000001" customHeight="1" thickBot="1" x14ac:dyDescent="0.3">
      <c r="A815" s="8" t="s">
        <v>1</v>
      </c>
      <c r="B815" s="8" t="s">
        <v>1</v>
      </c>
      <c r="C815" s="5"/>
      <c r="D815" s="5"/>
      <c r="E815" s="5"/>
      <c r="F815" s="5"/>
      <c r="G815" s="5"/>
      <c r="H815" s="12">
        <f t="shared" si="12"/>
        <v>0</v>
      </c>
      <c r="I815" s="5" t="s">
        <v>1</v>
      </c>
      <c r="J815" s="8" t="s">
        <v>1</v>
      </c>
    </row>
    <row r="816" spans="1:10" ht="20.100000000000001" customHeight="1" thickBot="1" x14ac:dyDescent="0.3">
      <c r="A816" s="8" t="s">
        <v>1</v>
      </c>
      <c r="B816" s="8" t="s">
        <v>1</v>
      </c>
      <c r="C816" s="5"/>
      <c r="D816" s="5"/>
      <c r="E816" s="5"/>
      <c r="F816" s="5"/>
      <c r="G816" s="5"/>
      <c r="H816" s="12">
        <f t="shared" si="12"/>
        <v>0</v>
      </c>
      <c r="I816" s="5" t="s">
        <v>1</v>
      </c>
      <c r="J816" s="8" t="s">
        <v>1</v>
      </c>
    </row>
    <row r="817" spans="1:10" ht="20.100000000000001" customHeight="1" thickBot="1" x14ac:dyDescent="0.3">
      <c r="A817" s="8" t="s">
        <v>1</v>
      </c>
      <c r="B817" s="8" t="s">
        <v>1</v>
      </c>
      <c r="C817" s="5"/>
      <c r="D817" s="5"/>
      <c r="E817" s="5"/>
      <c r="F817" s="5"/>
      <c r="G817" s="5"/>
      <c r="H817" s="12">
        <f t="shared" si="12"/>
        <v>0</v>
      </c>
      <c r="I817" s="5" t="s">
        <v>1</v>
      </c>
      <c r="J817" s="8" t="s">
        <v>1</v>
      </c>
    </row>
    <row r="818" spans="1:10" ht="20.100000000000001" customHeight="1" thickBot="1" x14ac:dyDescent="0.3">
      <c r="A818" s="8" t="s">
        <v>1</v>
      </c>
      <c r="B818" s="8" t="s">
        <v>1</v>
      </c>
      <c r="C818" s="5"/>
      <c r="D818" s="5"/>
      <c r="E818" s="5"/>
      <c r="F818" s="5"/>
      <c r="G818" s="5"/>
      <c r="H818" s="12">
        <f t="shared" si="12"/>
        <v>0</v>
      </c>
      <c r="I818" s="5" t="s">
        <v>1</v>
      </c>
      <c r="J818" s="8" t="s">
        <v>1</v>
      </c>
    </row>
    <row r="819" spans="1:10" ht="20.100000000000001" customHeight="1" thickBot="1" x14ac:dyDescent="0.3">
      <c r="A819" s="8" t="s">
        <v>1</v>
      </c>
      <c r="B819" s="8" t="s">
        <v>1</v>
      </c>
      <c r="C819" s="5"/>
      <c r="D819" s="5"/>
      <c r="E819" s="5"/>
      <c r="F819" s="5"/>
      <c r="G819" s="5"/>
      <c r="H819" s="12">
        <f t="shared" si="12"/>
        <v>0</v>
      </c>
      <c r="I819" s="5" t="s">
        <v>1</v>
      </c>
      <c r="J819" s="8" t="s">
        <v>1</v>
      </c>
    </row>
    <row r="820" spans="1:10" ht="20.100000000000001" customHeight="1" thickBot="1" x14ac:dyDescent="0.3">
      <c r="A820" s="8" t="s">
        <v>1</v>
      </c>
      <c r="B820" s="8" t="s">
        <v>1</v>
      </c>
      <c r="C820" s="5"/>
      <c r="D820" s="5"/>
      <c r="E820" s="5"/>
      <c r="F820" s="5"/>
      <c r="G820" s="5"/>
      <c r="H820" s="12">
        <f t="shared" si="12"/>
        <v>0</v>
      </c>
      <c r="I820" s="5" t="s">
        <v>1</v>
      </c>
      <c r="J820" s="8" t="s">
        <v>1</v>
      </c>
    </row>
    <row r="821" spans="1:10" ht="20.100000000000001" customHeight="1" thickBot="1" x14ac:dyDescent="0.3">
      <c r="A821" s="8" t="s">
        <v>1</v>
      </c>
      <c r="B821" s="8" t="s">
        <v>1</v>
      </c>
      <c r="C821" s="5"/>
      <c r="D821" s="5"/>
      <c r="E821" s="5"/>
      <c r="F821" s="5"/>
      <c r="G821" s="5"/>
      <c r="H821" s="12">
        <f t="shared" si="12"/>
        <v>0</v>
      </c>
      <c r="I821" s="5" t="s">
        <v>1</v>
      </c>
      <c r="J821" s="8" t="s">
        <v>1</v>
      </c>
    </row>
    <row r="822" spans="1:10" ht="20.100000000000001" customHeight="1" thickBot="1" x14ac:dyDescent="0.3">
      <c r="A822" s="8" t="s">
        <v>1</v>
      </c>
      <c r="B822" s="8" t="s">
        <v>1</v>
      </c>
      <c r="C822" s="5"/>
      <c r="D822" s="5"/>
      <c r="E822" s="5"/>
      <c r="F822" s="5"/>
      <c r="G822" s="5"/>
      <c r="H822" s="12">
        <f t="shared" si="12"/>
        <v>0</v>
      </c>
      <c r="I822" s="5" t="s">
        <v>1</v>
      </c>
      <c r="J822" s="8" t="s">
        <v>1</v>
      </c>
    </row>
    <row r="823" spans="1:10" ht="20.100000000000001" customHeight="1" thickBot="1" x14ac:dyDescent="0.3">
      <c r="A823" s="8" t="s">
        <v>1</v>
      </c>
      <c r="B823" s="8" t="s">
        <v>1</v>
      </c>
      <c r="C823" s="5"/>
      <c r="D823" s="5"/>
      <c r="E823" s="5"/>
      <c r="F823" s="5"/>
      <c r="G823" s="5"/>
      <c r="H823" s="12">
        <f t="shared" si="12"/>
        <v>0</v>
      </c>
      <c r="I823" s="5" t="s">
        <v>1</v>
      </c>
      <c r="J823" s="8" t="s">
        <v>1</v>
      </c>
    </row>
    <row r="824" spans="1:10" ht="20.100000000000001" customHeight="1" thickBot="1" x14ac:dyDescent="0.3">
      <c r="A824" s="8" t="s">
        <v>1</v>
      </c>
      <c r="B824" s="8" t="s">
        <v>1</v>
      </c>
      <c r="C824" s="5"/>
      <c r="D824" s="5"/>
      <c r="E824" s="5"/>
      <c r="F824" s="5"/>
      <c r="G824" s="5"/>
      <c r="H824" s="12">
        <f t="shared" si="12"/>
        <v>0</v>
      </c>
      <c r="I824" s="5" t="s">
        <v>1</v>
      </c>
      <c r="J824" s="8" t="s">
        <v>1</v>
      </c>
    </row>
    <row r="825" spans="1:10" ht="20.100000000000001" customHeight="1" thickBot="1" x14ac:dyDescent="0.3">
      <c r="A825" s="8" t="s">
        <v>1</v>
      </c>
      <c r="B825" s="8" t="s">
        <v>1</v>
      </c>
      <c r="C825" s="5"/>
      <c r="D825" s="5"/>
      <c r="E825" s="5"/>
      <c r="F825" s="5"/>
      <c r="G825" s="5"/>
      <c r="H825" s="12">
        <f t="shared" si="12"/>
        <v>0</v>
      </c>
      <c r="I825" s="5" t="s">
        <v>1</v>
      </c>
      <c r="J825" s="8" t="s">
        <v>1</v>
      </c>
    </row>
    <row r="826" spans="1:10" ht="20.100000000000001" customHeight="1" thickBot="1" x14ac:dyDescent="0.3">
      <c r="A826" s="8" t="s">
        <v>1</v>
      </c>
      <c r="B826" s="8" t="s">
        <v>1</v>
      </c>
      <c r="C826" s="5"/>
      <c r="D826" s="5"/>
      <c r="E826" s="5"/>
      <c r="F826" s="5"/>
      <c r="G826" s="5"/>
      <c r="H826" s="12">
        <f t="shared" si="12"/>
        <v>0</v>
      </c>
      <c r="I826" s="5" t="s">
        <v>1</v>
      </c>
      <c r="J826" s="8" t="s">
        <v>1</v>
      </c>
    </row>
    <row r="827" spans="1:10" ht="20.100000000000001" customHeight="1" thickBot="1" x14ac:dyDescent="0.3">
      <c r="A827" s="8" t="s">
        <v>1</v>
      </c>
      <c r="B827" s="8" t="s">
        <v>1</v>
      </c>
      <c r="C827" s="5"/>
      <c r="D827" s="5"/>
      <c r="E827" s="5"/>
      <c r="F827" s="5"/>
      <c r="G827" s="5"/>
      <c r="H827" s="12">
        <f t="shared" si="12"/>
        <v>0</v>
      </c>
      <c r="I827" s="5" t="s">
        <v>1</v>
      </c>
      <c r="J827" s="8" t="s">
        <v>1</v>
      </c>
    </row>
    <row r="828" spans="1:10" ht="20.100000000000001" customHeight="1" thickBot="1" x14ac:dyDescent="0.3">
      <c r="A828" s="8" t="s">
        <v>1</v>
      </c>
      <c r="B828" s="8" t="s">
        <v>1</v>
      </c>
      <c r="C828" s="5"/>
      <c r="D828" s="5"/>
      <c r="E828" s="5"/>
      <c r="F828" s="5"/>
      <c r="G828" s="5"/>
      <c r="H828" s="12">
        <f t="shared" si="12"/>
        <v>0</v>
      </c>
      <c r="I828" s="5" t="s">
        <v>1</v>
      </c>
      <c r="J828" s="8" t="s">
        <v>1</v>
      </c>
    </row>
    <row r="829" spans="1:10" ht="20.100000000000001" customHeight="1" thickBot="1" x14ac:dyDescent="0.3">
      <c r="A829" s="8" t="s">
        <v>1</v>
      </c>
      <c r="B829" s="8" t="s">
        <v>1</v>
      </c>
      <c r="C829" s="5"/>
      <c r="D829" s="5"/>
      <c r="E829" s="5"/>
      <c r="F829" s="5"/>
      <c r="G829" s="5"/>
      <c r="H829" s="12">
        <f t="shared" si="12"/>
        <v>0</v>
      </c>
      <c r="I829" s="5" t="s">
        <v>1</v>
      </c>
      <c r="J829" s="8" t="s">
        <v>1</v>
      </c>
    </row>
    <row r="830" spans="1:10" ht="20.100000000000001" customHeight="1" thickBot="1" x14ac:dyDescent="0.3">
      <c r="A830" s="8" t="s">
        <v>1</v>
      </c>
      <c r="B830" s="8" t="s">
        <v>1</v>
      </c>
      <c r="C830" s="5"/>
      <c r="D830" s="5"/>
      <c r="E830" s="5"/>
      <c r="F830" s="5"/>
      <c r="G830" s="5"/>
      <c r="H830" s="12">
        <f t="shared" si="12"/>
        <v>0</v>
      </c>
      <c r="I830" s="5" t="s">
        <v>1</v>
      </c>
      <c r="J830" s="8" t="s">
        <v>1</v>
      </c>
    </row>
    <row r="831" spans="1:10" ht="20.100000000000001" customHeight="1" thickBot="1" x14ac:dyDescent="0.3">
      <c r="A831" s="8" t="s">
        <v>1</v>
      </c>
      <c r="B831" s="8" t="s">
        <v>1</v>
      </c>
      <c r="C831" s="5"/>
      <c r="D831" s="5"/>
      <c r="E831" s="5"/>
      <c r="F831" s="5"/>
      <c r="G831" s="5"/>
      <c r="H831" s="12">
        <f t="shared" si="12"/>
        <v>0</v>
      </c>
      <c r="I831" s="5" t="s">
        <v>1</v>
      </c>
      <c r="J831" s="8" t="s">
        <v>1</v>
      </c>
    </row>
    <row r="832" spans="1:10" ht="20.100000000000001" customHeight="1" thickBot="1" x14ac:dyDescent="0.3">
      <c r="A832" s="8" t="s">
        <v>1</v>
      </c>
      <c r="B832" s="8" t="s">
        <v>1</v>
      </c>
      <c r="C832" s="5"/>
      <c r="D832" s="5"/>
      <c r="E832" s="5"/>
      <c r="F832" s="5"/>
      <c r="G832" s="5"/>
      <c r="H832" s="12">
        <f t="shared" si="12"/>
        <v>0</v>
      </c>
      <c r="I832" s="5" t="s">
        <v>1</v>
      </c>
      <c r="J832" s="8" t="s">
        <v>1</v>
      </c>
    </row>
    <row r="833" spans="1:10" ht="20.100000000000001" customHeight="1" thickBot="1" x14ac:dyDescent="0.3">
      <c r="A833" s="8" t="s">
        <v>1</v>
      </c>
      <c r="B833" s="8" t="s">
        <v>1</v>
      </c>
      <c r="C833" s="5"/>
      <c r="D833" s="5"/>
      <c r="E833" s="5"/>
      <c r="F833" s="5"/>
      <c r="G833" s="5"/>
      <c r="H833" s="12">
        <f t="shared" si="12"/>
        <v>0</v>
      </c>
      <c r="I833" s="5" t="s">
        <v>1</v>
      </c>
      <c r="J833" s="8" t="s">
        <v>1</v>
      </c>
    </row>
    <row r="834" spans="1:10" ht="20.100000000000001" customHeight="1" thickBot="1" x14ac:dyDescent="0.3">
      <c r="A834" s="8" t="s">
        <v>1</v>
      </c>
      <c r="B834" s="8" t="s">
        <v>1</v>
      </c>
      <c r="C834" s="5"/>
      <c r="D834" s="5"/>
      <c r="E834" s="5"/>
      <c r="F834" s="5"/>
      <c r="G834" s="5"/>
      <c r="H834" s="12">
        <f t="shared" si="12"/>
        <v>0</v>
      </c>
      <c r="I834" s="5" t="s">
        <v>1</v>
      </c>
      <c r="J834" s="8" t="s">
        <v>1</v>
      </c>
    </row>
    <row r="835" spans="1:10" ht="20.100000000000001" customHeight="1" thickBot="1" x14ac:dyDescent="0.3">
      <c r="A835" s="8" t="s">
        <v>1</v>
      </c>
      <c r="B835" s="8" t="s">
        <v>1</v>
      </c>
      <c r="C835" s="5"/>
      <c r="D835" s="5"/>
      <c r="E835" s="5"/>
      <c r="F835" s="5"/>
      <c r="G835" s="5"/>
      <c r="H835" s="12">
        <f t="shared" si="12"/>
        <v>0</v>
      </c>
      <c r="I835" s="5" t="s">
        <v>1</v>
      </c>
      <c r="J835" s="8" t="s">
        <v>1</v>
      </c>
    </row>
    <row r="836" spans="1:10" ht="20.100000000000001" customHeight="1" thickBot="1" x14ac:dyDescent="0.3">
      <c r="A836" s="8" t="s">
        <v>1</v>
      </c>
      <c r="B836" s="8" t="s">
        <v>1</v>
      </c>
      <c r="C836" s="5"/>
      <c r="D836" s="5"/>
      <c r="E836" s="5"/>
      <c r="F836" s="5"/>
      <c r="G836" s="5"/>
      <c r="H836" s="12">
        <f t="shared" si="12"/>
        <v>0</v>
      </c>
      <c r="I836" s="5" t="s">
        <v>1</v>
      </c>
      <c r="J836" s="8" t="s">
        <v>1</v>
      </c>
    </row>
    <row r="837" spans="1:10" ht="20.100000000000001" customHeight="1" thickBot="1" x14ac:dyDescent="0.3">
      <c r="A837" s="8" t="s">
        <v>1</v>
      </c>
      <c r="B837" s="8" t="s">
        <v>1</v>
      </c>
      <c r="C837" s="5"/>
      <c r="D837" s="5"/>
      <c r="E837" s="5"/>
      <c r="F837" s="5"/>
      <c r="G837" s="5"/>
      <c r="H837" s="12">
        <f t="shared" si="12"/>
        <v>0</v>
      </c>
      <c r="I837" s="5" t="s">
        <v>1</v>
      </c>
      <c r="J837" s="8" t="s">
        <v>1</v>
      </c>
    </row>
    <row r="838" spans="1:10" ht="20.100000000000001" customHeight="1" thickBot="1" x14ac:dyDescent="0.3">
      <c r="A838" s="8" t="s">
        <v>1</v>
      </c>
      <c r="B838" s="8" t="s">
        <v>1</v>
      </c>
      <c r="C838" s="5"/>
      <c r="D838" s="5"/>
      <c r="E838" s="5"/>
      <c r="F838" s="5"/>
      <c r="G838" s="5"/>
      <c r="H838" s="12">
        <f t="shared" si="12"/>
        <v>0</v>
      </c>
      <c r="I838" s="5" t="s">
        <v>1</v>
      </c>
      <c r="J838" s="8" t="s">
        <v>1</v>
      </c>
    </row>
    <row r="839" spans="1:10" ht="20.100000000000001" customHeight="1" thickBot="1" x14ac:dyDescent="0.3">
      <c r="A839" s="8" t="s">
        <v>1</v>
      </c>
      <c r="B839" s="8" t="s">
        <v>1</v>
      </c>
      <c r="C839" s="5"/>
      <c r="D839" s="5"/>
      <c r="E839" s="5"/>
      <c r="F839" s="5"/>
      <c r="G839" s="5"/>
      <c r="H839" s="12">
        <f t="shared" si="12"/>
        <v>0</v>
      </c>
      <c r="I839" s="5" t="s">
        <v>1</v>
      </c>
      <c r="J839" s="8" t="s">
        <v>1</v>
      </c>
    </row>
    <row r="840" spans="1:10" ht="20.100000000000001" customHeight="1" thickBot="1" x14ac:dyDescent="0.3">
      <c r="A840" s="8" t="s">
        <v>1</v>
      </c>
      <c r="B840" s="8" t="s">
        <v>1</v>
      </c>
      <c r="C840" s="5"/>
      <c r="D840" s="5"/>
      <c r="E840" s="5"/>
      <c r="F840" s="5"/>
      <c r="G840" s="5"/>
      <c r="H840" s="12">
        <f t="shared" ref="H840:H903" si="13">ROUND(SUM(C840,(-D840),(-E840),F840,(-G840)),2)</f>
        <v>0</v>
      </c>
      <c r="I840" s="5" t="s">
        <v>1</v>
      </c>
      <c r="J840" s="8" t="s">
        <v>1</v>
      </c>
    </row>
    <row r="841" spans="1:10" ht="20.100000000000001" customHeight="1" thickBot="1" x14ac:dyDescent="0.3">
      <c r="A841" s="8" t="s">
        <v>1</v>
      </c>
      <c r="B841" s="8" t="s">
        <v>1</v>
      </c>
      <c r="C841" s="5"/>
      <c r="D841" s="5"/>
      <c r="E841" s="5"/>
      <c r="F841" s="5"/>
      <c r="G841" s="5"/>
      <c r="H841" s="12">
        <f t="shared" si="13"/>
        <v>0</v>
      </c>
      <c r="I841" s="5" t="s">
        <v>1</v>
      </c>
      <c r="J841" s="8" t="s">
        <v>1</v>
      </c>
    </row>
    <row r="842" spans="1:10" ht="20.100000000000001" customHeight="1" thickBot="1" x14ac:dyDescent="0.3">
      <c r="A842" s="8" t="s">
        <v>1</v>
      </c>
      <c r="B842" s="8" t="s">
        <v>1</v>
      </c>
      <c r="C842" s="5"/>
      <c r="D842" s="5"/>
      <c r="E842" s="5"/>
      <c r="F842" s="5"/>
      <c r="G842" s="5"/>
      <c r="H842" s="12">
        <f t="shared" si="13"/>
        <v>0</v>
      </c>
      <c r="I842" s="5" t="s">
        <v>1</v>
      </c>
      <c r="J842" s="8" t="s">
        <v>1</v>
      </c>
    </row>
    <row r="843" spans="1:10" ht="20.100000000000001" customHeight="1" thickBot="1" x14ac:dyDescent="0.3">
      <c r="A843" s="8" t="s">
        <v>1</v>
      </c>
      <c r="B843" s="8" t="s">
        <v>1</v>
      </c>
      <c r="C843" s="5"/>
      <c r="D843" s="5"/>
      <c r="E843" s="5"/>
      <c r="F843" s="5"/>
      <c r="G843" s="5"/>
      <c r="H843" s="12">
        <f t="shared" si="13"/>
        <v>0</v>
      </c>
      <c r="I843" s="5" t="s">
        <v>1</v>
      </c>
      <c r="J843" s="8" t="s">
        <v>1</v>
      </c>
    </row>
    <row r="844" spans="1:10" ht="20.100000000000001" customHeight="1" thickBot="1" x14ac:dyDescent="0.3">
      <c r="A844" s="8" t="s">
        <v>1</v>
      </c>
      <c r="B844" s="8" t="s">
        <v>1</v>
      </c>
      <c r="C844" s="5"/>
      <c r="D844" s="5"/>
      <c r="E844" s="5"/>
      <c r="F844" s="5"/>
      <c r="G844" s="5"/>
      <c r="H844" s="12">
        <f t="shared" si="13"/>
        <v>0</v>
      </c>
      <c r="I844" s="5" t="s">
        <v>1</v>
      </c>
      <c r="J844" s="8" t="s">
        <v>1</v>
      </c>
    </row>
    <row r="845" spans="1:10" ht="20.100000000000001" customHeight="1" thickBot="1" x14ac:dyDescent="0.3">
      <c r="A845" s="8" t="s">
        <v>1</v>
      </c>
      <c r="B845" s="8" t="s">
        <v>1</v>
      </c>
      <c r="C845" s="5"/>
      <c r="D845" s="5"/>
      <c r="E845" s="5"/>
      <c r="F845" s="5"/>
      <c r="G845" s="5"/>
      <c r="H845" s="12">
        <f t="shared" si="13"/>
        <v>0</v>
      </c>
      <c r="I845" s="5" t="s">
        <v>1</v>
      </c>
      <c r="J845" s="8" t="s">
        <v>1</v>
      </c>
    </row>
    <row r="846" spans="1:10" ht="20.100000000000001" customHeight="1" thickBot="1" x14ac:dyDescent="0.3">
      <c r="A846" s="8" t="s">
        <v>1</v>
      </c>
      <c r="B846" s="8" t="s">
        <v>1</v>
      </c>
      <c r="C846" s="5"/>
      <c r="D846" s="5"/>
      <c r="E846" s="5"/>
      <c r="F846" s="5"/>
      <c r="G846" s="5"/>
      <c r="H846" s="12">
        <f t="shared" si="13"/>
        <v>0</v>
      </c>
      <c r="I846" s="5" t="s">
        <v>1</v>
      </c>
      <c r="J846" s="8" t="s">
        <v>1</v>
      </c>
    </row>
    <row r="847" spans="1:10" ht="20.100000000000001" customHeight="1" thickBot="1" x14ac:dyDescent="0.3">
      <c r="A847" s="8" t="s">
        <v>1</v>
      </c>
      <c r="B847" s="8" t="s">
        <v>1</v>
      </c>
      <c r="C847" s="5"/>
      <c r="D847" s="5"/>
      <c r="E847" s="5"/>
      <c r="F847" s="5"/>
      <c r="G847" s="5"/>
      <c r="H847" s="12">
        <f t="shared" si="13"/>
        <v>0</v>
      </c>
      <c r="I847" s="5" t="s">
        <v>1</v>
      </c>
      <c r="J847" s="8" t="s">
        <v>1</v>
      </c>
    </row>
    <row r="848" spans="1:10" ht="20.100000000000001" customHeight="1" thickBot="1" x14ac:dyDescent="0.3">
      <c r="A848" s="8" t="s">
        <v>1</v>
      </c>
      <c r="B848" s="8" t="s">
        <v>1</v>
      </c>
      <c r="C848" s="5"/>
      <c r="D848" s="5"/>
      <c r="E848" s="5"/>
      <c r="F848" s="5"/>
      <c r="G848" s="5"/>
      <c r="H848" s="12">
        <f t="shared" si="13"/>
        <v>0</v>
      </c>
      <c r="I848" s="5" t="s">
        <v>1</v>
      </c>
      <c r="J848" s="8" t="s">
        <v>1</v>
      </c>
    </row>
    <row r="849" spans="1:10" ht="20.100000000000001" customHeight="1" thickBot="1" x14ac:dyDescent="0.3">
      <c r="A849" s="8" t="s">
        <v>1</v>
      </c>
      <c r="B849" s="8" t="s">
        <v>1</v>
      </c>
      <c r="C849" s="5"/>
      <c r="D849" s="5"/>
      <c r="E849" s="5"/>
      <c r="F849" s="5"/>
      <c r="G849" s="5"/>
      <c r="H849" s="12">
        <f t="shared" si="13"/>
        <v>0</v>
      </c>
      <c r="I849" s="5" t="s">
        <v>1</v>
      </c>
      <c r="J849" s="8" t="s">
        <v>1</v>
      </c>
    </row>
    <row r="850" spans="1:10" ht="20.100000000000001" customHeight="1" thickBot="1" x14ac:dyDescent="0.3">
      <c r="A850" s="8" t="s">
        <v>1</v>
      </c>
      <c r="B850" s="8" t="s">
        <v>1</v>
      </c>
      <c r="C850" s="5"/>
      <c r="D850" s="5"/>
      <c r="E850" s="5"/>
      <c r="F850" s="5"/>
      <c r="G850" s="5"/>
      <c r="H850" s="12">
        <f t="shared" si="13"/>
        <v>0</v>
      </c>
      <c r="I850" s="5" t="s">
        <v>1</v>
      </c>
      <c r="J850" s="8" t="s">
        <v>1</v>
      </c>
    </row>
    <row r="851" spans="1:10" ht="20.100000000000001" customHeight="1" thickBot="1" x14ac:dyDescent="0.3">
      <c r="A851" s="8" t="s">
        <v>1</v>
      </c>
      <c r="B851" s="8" t="s">
        <v>1</v>
      </c>
      <c r="C851" s="5"/>
      <c r="D851" s="5"/>
      <c r="E851" s="5"/>
      <c r="F851" s="5"/>
      <c r="G851" s="5"/>
      <c r="H851" s="12">
        <f t="shared" si="13"/>
        <v>0</v>
      </c>
      <c r="I851" s="5" t="s">
        <v>1</v>
      </c>
      <c r="J851" s="8" t="s">
        <v>1</v>
      </c>
    </row>
    <row r="852" spans="1:10" ht="20.100000000000001" customHeight="1" thickBot="1" x14ac:dyDescent="0.3">
      <c r="A852" s="8" t="s">
        <v>1</v>
      </c>
      <c r="B852" s="8" t="s">
        <v>1</v>
      </c>
      <c r="C852" s="5"/>
      <c r="D852" s="5"/>
      <c r="E852" s="5"/>
      <c r="F852" s="5"/>
      <c r="G852" s="5"/>
      <c r="H852" s="12">
        <f t="shared" si="13"/>
        <v>0</v>
      </c>
      <c r="I852" s="5" t="s">
        <v>1</v>
      </c>
      <c r="J852" s="8" t="s">
        <v>1</v>
      </c>
    </row>
    <row r="853" spans="1:10" ht="20.100000000000001" customHeight="1" thickBot="1" x14ac:dyDescent="0.3">
      <c r="A853" s="8" t="s">
        <v>1</v>
      </c>
      <c r="B853" s="8" t="s">
        <v>1</v>
      </c>
      <c r="C853" s="5"/>
      <c r="D853" s="5"/>
      <c r="E853" s="5"/>
      <c r="F853" s="5"/>
      <c r="G853" s="5"/>
      <c r="H853" s="12">
        <f t="shared" si="13"/>
        <v>0</v>
      </c>
      <c r="I853" s="5" t="s">
        <v>1</v>
      </c>
      <c r="J853" s="8" t="s">
        <v>1</v>
      </c>
    </row>
    <row r="854" spans="1:10" ht="20.100000000000001" customHeight="1" thickBot="1" x14ac:dyDescent="0.3">
      <c r="A854" s="8" t="s">
        <v>1</v>
      </c>
      <c r="B854" s="8" t="s">
        <v>1</v>
      </c>
      <c r="C854" s="5"/>
      <c r="D854" s="5"/>
      <c r="E854" s="5"/>
      <c r="F854" s="5"/>
      <c r="G854" s="5"/>
      <c r="H854" s="12">
        <f t="shared" si="13"/>
        <v>0</v>
      </c>
      <c r="I854" s="5" t="s">
        <v>1</v>
      </c>
      <c r="J854" s="8" t="s">
        <v>1</v>
      </c>
    </row>
    <row r="855" spans="1:10" ht="20.100000000000001" customHeight="1" thickBot="1" x14ac:dyDescent="0.3">
      <c r="A855" s="8" t="s">
        <v>1</v>
      </c>
      <c r="B855" s="8" t="s">
        <v>1</v>
      </c>
      <c r="C855" s="5"/>
      <c r="D855" s="5"/>
      <c r="E855" s="5"/>
      <c r="F855" s="5"/>
      <c r="G855" s="5"/>
      <c r="H855" s="12">
        <f t="shared" si="13"/>
        <v>0</v>
      </c>
      <c r="I855" s="5" t="s">
        <v>1</v>
      </c>
      <c r="J855" s="8" t="s">
        <v>1</v>
      </c>
    </row>
    <row r="856" spans="1:10" ht="20.100000000000001" customHeight="1" thickBot="1" x14ac:dyDescent="0.3">
      <c r="A856" s="8" t="s">
        <v>1</v>
      </c>
      <c r="B856" s="8" t="s">
        <v>1</v>
      </c>
      <c r="C856" s="5"/>
      <c r="D856" s="5"/>
      <c r="E856" s="5"/>
      <c r="F856" s="5"/>
      <c r="G856" s="5"/>
      <c r="H856" s="12">
        <f t="shared" si="13"/>
        <v>0</v>
      </c>
      <c r="I856" s="5" t="s">
        <v>1</v>
      </c>
      <c r="J856" s="8" t="s">
        <v>1</v>
      </c>
    </row>
    <row r="857" spans="1:10" ht="20.100000000000001" customHeight="1" thickBot="1" x14ac:dyDescent="0.3">
      <c r="A857" s="8" t="s">
        <v>1</v>
      </c>
      <c r="B857" s="8" t="s">
        <v>1</v>
      </c>
      <c r="C857" s="5"/>
      <c r="D857" s="5"/>
      <c r="E857" s="5"/>
      <c r="F857" s="5"/>
      <c r="G857" s="5"/>
      <c r="H857" s="12">
        <f t="shared" si="13"/>
        <v>0</v>
      </c>
      <c r="I857" s="5" t="s">
        <v>1</v>
      </c>
      <c r="J857" s="8" t="s">
        <v>1</v>
      </c>
    </row>
    <row r="858" spans="1:10" ht="20.100000000000001" customHeight="1" thickBot="1" x14ac:dyDescent="0.3">
      <c r="A858" s="8" t="s">
        <v>1</v>
      </c>
      <c r="B858" s="8" t="s">
        <v>1</v>
      </c>
      <c r="C858" s="5"/>
      <c r="D858" s="5"/>
      <c r="E858" s="5"/>
      <c r="F858" s="5"/>
      <c r="G858" s="5"/>
      <c r="H858" s="12">
        <f t="shared" si="13"/>
        <v>0</v>
      </c>
      <c r="I858" s="5" t="s">
        <v>1</v>
      </c>
      <c r="J858" s="8" t="s">
        <v>1</v>
      </c>
    </row>
    <row r="859" spans="1:10" ht="20.100000000000001" customHeight="1" thickBot="1" x14ac:dyDescent="0.3">
      <c r="A859" s="8" t="s">
        <v>1</v>
      </c>
      <c r="B859" s="8" t="s">
        <v>1</v>
      </c>
      <c r="C859" s="5"/>
      <c r="D859" s="5"/>
      <c r="E859" s="5"/>
      <c r="F859" s="5"/>
      <c r="G859" s="5"/>
      <c r="H859" s="12">
        <f t="shared" si="13"/>
        <v>0</v>
      </c>
      <c r="I859" s="5" t="s">
        <v>1</v>
      </c>
      <c r="J859" s="8" t="s">
        <v>1</v>
      </c>
    </row>
    <row r="860" spans="1:10" ht="20.100000000000001" customHeight="1" thickBot="1" x14ac:dyDescent="0.3">
      <c r="A860" s="8" t="s">
        <v>1</v>
      </c>
      <c r="B860" s="8" t="s">
        <v>1</v>
      </c>
      <c r="C860" s="5"/>
      <c r="D860" s="5"/>
      <c r="E860" s="5"/>
      <c r="F860" s="5"/>
      <c r="G860" s="5"/>
      <c r="H860" s="12">
        <f t="shared" si="13"/>
        <v>0</v>
      </c>
      <c r="I860" s="5" t="s">
        <v>1</v>
      </c>
      <c r="J860" s="8" t="s">
        <v>1</v>
      </c>
    </row>
    <row r="861" spans="1:10" ht="20.100000000000001" customHeight="1" thickBot="1" x14ac:dyDescent="0.3">
      <c r="A861" s="8" t="s">
        <v>1</v>
      </c>
      <c r="B861" s="8" t="s">
        <v>1</v>
      </c>
      <c r="C861" s="5"/>
      <c r="D861" s="5"/>
      <c r="E861" s="5"/>
      <c r="F861" s="5"/>
      <c r="G861" s="5"/>
      <c r="H861" s="12">
        <f t="shared" si="13"/>
        <v>0</v>
      </c>
      <c r="I861" s="5" t="s">
        <v>1</v>
      </c>
      <c r="J861" s="8" t="s">
        <v>1</v>
      </c>
    </row>
    <row r="862" spans="1:10" ht="20.100000000000001" customHeight="1" thickBot="1" x14ac:dyDescent="0.3">
      <c r="A862" s="8" t="s">
        <v>1</v>
      </c>
      <c r="B862" s="8" t="s">
        <v>1</v>
      </c>
      <c r="C862" s="5"/>
      <c r="D862" s="5"/>
      <c r="E862" s="5"/>
      <c r="F862" s="5"/>
      <c r="G862" s="5"/>
      <c r="H862" s="12">
        <f t="shared" si="13"/>
        <v>0</v>
      </c>
      <c r="I862" s="5" t="s">
        <v>1</v>
      </c>
      <c r="J862" s="8" t="s">
        <v>1</v>
      </c>
    </row>
    <row r="863" spans="1:10" ht="20.100000000000001" customHeight="1" thickBot="1" x14ac:dyDescent="0.3">
      <c r="A863" s="8" t="s">
        <v>1</v>
      </c>
      <c r="B863" s="8" t="s">
        <v>1</v>
      </c>
      <c r="C863" s="5"/>
      <c r="D863" s="5"/>
      <c r="E863" s="5"/>
      <c r="F863" s="5"/>
      <c r="G863" s="5"/>
      <c r="H863" s="12">
        <f t="shared" si="13"/>
        <v>0</v>
      </c>
      <c r="I863" s="5" t="s">
        <v>1</v>
      </c>
      <c r="J863" s="8" t="s">
        <v>1</v>
      </c>
    </row>
    <row r="864" spans="1:10" ht="20.100000000000001" customHeight="1" thickBot="1" x14ac:dyDescent="0.3">
      <c r="A864" s="8" t="s">
        <v>1</v>
      </c>
      <c r="B864" s="8" t="s">
        <v>1</v>
      </c>
      <c r="C864" s="5"/>
      <c r="D864" s="5"/>
      <c r="E864" s="5"/>
      <c r="F864" s="5"/>
      <c r="G864" s="5"/>
      <c r="H864" s="12">
        <f t="shared" si="13"/>
        <v>0</v>
      </c>
      <c r="I864" s="5" t="s">
        <v>1</v>
      </c>
      <c r="J864" s="8" t="s">
        <v>1</v>
      </c>
    </row>
    <row r="865" spans="1:10" ht="20.100000000000001" customHeight="1" thickBot="1" x14ac:dyDescent="0.3">
      <c r="A865" s="8" t="s">
        <v>1</v>
      </c>
      <c r="B865" s="8" t="s">
        <v>1</v>
      </c>
      <c r="C865" s="5"/>
      <c r="D865" s="5"/>
      <c r="E865" s="5"/>
      <c r="F865" s="5"/>
      <c r="G865" s="5"/>
      <c r="H865" s="12">
        <f t="shared" si="13"/>
        <v>0</v>
      </c>
      <c r="I865" s="5" t="s">
        <v>1</v>
      </c>
      <c r="J865" s="8" t="s">
        <v>1</v>
      </c>
    </row>
    <row r="866" spans="1:10" ht="20.100000000000001" customHeight="1" thickBot="1" x14ac:dyDescent="0.3">
      <c r="A866" s="8" t="s">
        <v>1</v>
      </c>
      <c r="B866" s="8" t="s">
        <v>1</v>
      </c>
      <c r="C866" s="5"/>
      <c r="D866" s="5"/>
      <c r="E866" s="5"/>
      <c r="F866" s="5"/>
      <c r="G866" s="5"/>
      <c r="H866" s="12">
        <f t="shared" si="13"/>
        <v>0</v>
      </c>
      <c r="I866" s="5" t="s">
        <v>1</v>
      </c>
      <c r="J866" s="8" t="s">
        <v>1</v>
      </c>
    </row>
    <row r="867" spans="1:10" ht="20.100000000000001" customHeight="1" thickBot="1" x14ac:dyDescent="0.3">
      <c r="A867" s="8" t="s">
        <v>1</v>
      </c>
      <c r="B867" s="8" t="s">
        <v>1</v>
      </c>
      <c r="C867" s="5"/>
      <c r="D867" s="5"/>
      <c r="E867" s="5"/>
      <c r="F867" s="5"/>
      <c r="G867" s="5"/>
      <c r="H867" s="12">
        <f t="shared" si="13"/>
        <v>0</v>
      </c>
      <c r="I867" s="5" t="s">
        <v>1</v>
      </c>
      <c r="J867" s="8" t="s">
        <v>1</v>
      </c>
    </row>
    <row r="868" spans="1:10" ht="20.100000000000001" customHeight="1" thickBot="1" x14ac:dyDescent="0.3">
      <c r="A868" s="8" t="s">
        <v>1</v>
      </c>
      <c r="B868" s="8" t="s">
        <v>1</v>
      </c>
      <c r="C868" s="5"/>
      <c r="D868" s="5"/>
      <c r="E868" s="5"/>
      <c r="F868" s="5"/>
      <c r="G868" s="5"/>
      <c r="H868" s="12">
        <f t="shared" si="13"/>
        <v>0</v>
      </c>
      <c r="I868" s="5" t="s">
        <v>1</v>
      </c>
      <c r="J868" s="8" t="s">
        <v>1</v>
      </c>
    </row>
    <row r="869" spans="1:10" ht="20.100000000000001" customHeight="1" thickBot="1" x14ac:dyDescent="0.3">
      <c r="A869" s="8" t="s">
        <v>1</v>
      </c>
      <c r="B869" s="8" t="s">
        <v>1</v>
      </c>
      <c r="C869" s="5"/>
      <c r="D869" s="5"/>
      <c r="E869" s="5"/>
      <c r="F869" s="5"/>
      <c r="G869" s="5"/>
      <c r="H869" s="12">
        <f t="shared" si="13"/>
        <v>0</v>
      </c>
      <c r="I869" s="5" t="s">
        <v>1</v>
      </c>
      <c r="J869" s="8" t="s">
        <v>1</v>
      </c>
    </row>
    <row r="870" spans="1:10" ht="20.100000000000001" customHeight="1" thickBot="1" x14ac:dyDescent="0.3">
      <c r="A870" s="8" t="s">
        <v>1</v>
      </c>
      <c r="B870" s="8" t="s">
        <v>1</v>
      </c>
      <c r="C870" s="5"/>
      <c r="D870" s="5"/>
      <c r="E870" s="5"/>
      <c r="F870" s="5"/>
      <c r="G870" s="5"/>
      <c r="H870" s="12">
        <f t="shared" si="13"/>
        <v>0</v>
      </c>
      <c r="I870" s="5" t="s">
        <v>1</v>
      </c>
      <c r="J870" s="8" t="s">
        <v>1</v>
      </c>
    </row>
    <row r="871" spans="1:10" ht="20.100000000000001" customHeight="1" thickBot="1" x14ac:dyDescent="0.3">
      <c r="A871" s="8" t="s">
        <v>1</v>
      </c>
      <c r="B871" s="8" t="s">
        <v>1</v>
      </c>
      <c r="C871" s="5"/>
      <c r="D871" s="5"/>
      <c r="E871" s="5"/>
      <c r="F871" s="5"/>
      <c r="G871" s="5"/>
      <c r="H871" s="12">
        <f t="shared" si="13"/>
        <v>0</v>
      </c>
      <c r="I871" s="5" t="s">
        <v>1</v>
      </c>
      <c r="J871" s="8" t="s">
        <v>1</v>
      </c>
    </row>
    <row r="872" spans="1:10" ht="20.100000000000001" customHeight="1" thickBot="1" x14ac:dyDescent="0.3">
      <c r="A872" s="8" t="s">
        <v>1</v>
      </c>
      <c r="B872" s="8" t="s">
        <v>1</v>
      </c>
      <c r="C872" s="5"/>
      <c r="D872" s="5"/>
      <c r="E872" s="5"/>
      <c r="F872" s="5"/>
      <c r="G872" s="5"/>
      <c r="H872" s="12">
        <f t="shared" si="13"/>
        <v>0</v>
      </c>
      <c r="I872" s="5" t="s">
        <v>1</v>
      </c>
      <c r="J872" s="8" t="s">
        <v>1</v>
      </c>
    </row>
    <row r="873" spans="1:10" ht="20.100000000000001" customHeight="1" thickBot="1" x14ac:dyDescent="0.3">
      <c r="A873" s="8" t="s">
        <v>1</v>
      </c>
      <c r="B873" s="8" t="s">
        <v>1</v>
      </c>
      <c r="C873" s="5"/>
      <c r="D873" s="5"/>
      <c r="E873" s="5"/>
      <c r="F873" s="5"/>
      <c r="G873" s="5"/>
      <c r="H873" s="12">
        <f t="shared" si="13"/>
        <v>0</v>
      </c>
      <c r="I873" s="5" t="s">
        <v>1</v>
      </c>
      <c r="J873" s="8" t="s">
        <v>1</v>
      </c>
    </row>
    <row r="874" spans="1:10" ht="20.100000000000001" customHeight="1" thickBot="1" x14ac:dyDescent="0.3">
      <c r="A874" s="8" t="s">
        <v>1</v>
      </c>
      <c r="B874" s="8" t="s">
        <v>1</v>
      </c>
      <c r="C874" s="5"/>
      <c r="D874" s="5"/>
      <c r="E874" s="5"/>
      <c r="F874" s="5"/>
      <c r="G874" s="5"/>
      <c r="H874" s="12">
        <f t="shared" si="13"/>
        <v>0</v>
      </c>
      <c r="I874" s="5" t="s">
        <v>1</v>
      </c>
      <c r="J874" s="8" t="s">
        <v>1</v>
      </c>
    </row>
    <row r="875" spans="1:10" ht="20.100000000000001" customHeight="1" thickBot="1" x14ac:dyDescent="0.3">
      <c r="A875" s="8" t="s">
        <v>1</v>
      </c>
      <c r="B875" s="8" t="s">
        <v>1</v>
      </c>
      <c r="C875" s="5"/>
      <c r="D875" s="5"/>
      <c r="E875" s="5"/>
      <c r="F875" s="5"/>
      <c r="G875" s="5"/>
      <c r="H875" s="12">
        <f t="shared" si="13"/>
        <v>0</v>
      </c>
      <c r="I875" s="5" t="s">
        <v>1</v>
      </c>
      <c r="J875" s="8" t="s">
        <v>1</v>
      </c>
    </row>
    <row r="876" spans="1:10" ht="20.100000000000001" customHeight="1" thickBot="1" x14ac:dyDescent="0.3">
      <c r="A876" s="8" t="s">
        <v>1</v>
      </c>
      <c r="B876" s="8" t="s">
        <v>1</v>
      </c>
      <c r="C876" s="5"/>
      <c r="D876" s="5"/>
      <c r="E876" s="5"/>
      <c r="F876" s="5"/>
      <c r="G876" s="5"/>
      <c r="H876" s="12">
        <f t="shared" si="13"/>
        <v>0</v>
      </c>
      <c r="I876" s="5" t="s">
        <v>1</v>
      </c>
      <c r="J876" s="8" t="s">
        <v>1</v>
      </c>
    </row>
    <row r="877" spans="1:10" ht="20.100000000000001" customHeight="1" thickBot="1" x14ac:dyDescent="0.3">
      <c r="A877" s="8" t="s">
        <v>1</v>
      </c>
      <c r="B877" s="8" t="s">
        <v>1</v>
      </c>
      <c r="C877" s="5"/>
      <c r="D877" s="5"/>
      <c r="E877" s="5"/>
      <c r="F877" s="5"/>
      <c r="G877" s="5"/>
      <c r="H877" s="12">
        <f t="shared" si="13"/>
        <v>0</v>
      </c>
      <c r="I877" s="5" t="s">
        <v>1</v>
      </c>
      <c r="J877" s="8" t="s">
        <v>1</v>
      </c>
    </row>
    <row r="878" spans="1:10" ht="20.100000000000001" customHeight="1" thickBot="1" x14ac:dyDescent="0.3">
      <c r="A878" s="8" t="s">
        <v>1</v>
      </c>
      <c r="B878" s="8" t="s">
        <v>1</v>
      </c>
      <c r="C878" s="5"/>
      <c r="D878" s="5"/>
      <c r="E878" s="5"/>
      <c r="F878" s="5"/>
      <c r="G878" s="5"/>
      <c r="H878" s="12">
        <f t="shared" si="13"/>
        <v>0</v>
      </c>
      <c r="I878" s="5" t="s">
        <v>1</v>
      </c>
      <c r="J878" s="8" t="s">
        <v>1</v>
      </c>
    </row>
    <row r="879" spans="1:10" ht="20.100000000000001" customHeight="1" thickBot="1" x14ac:dyDescent="0.3">
      <c r="A879" s="8" t="s">
        <v>1</v>
      </c>
      <c r="B879" s="8" t="s">
        <v>1</v>
      </c>
      <c r="C879" s="5"/>
      <c r="D879" s="5"/>
      <c r="E879" s="5"/>
      <c r="F879" s="5"/>
      <c r="G879" s="5"/>
      <c r="H879" s="12">
        <f t="shared" si="13"/>
        <v>0</v>
      </c>
      <c r="I879" s="5" t="s">
        <v>1</v>
      </c>
      <c r="J879" s="8" t="s">
        <v>1</v>
      </c>
    </row>
    <row r="880" spans="1:10" ht="20.100000000000001" customHeight="1" thickBot="1" x14ac:dyDescent="0.3">
      <c r="A880" s="8" t="s">
        <v>1</v>
      </c>
      <c r="B880" s="8" t="s">
        <v>1</v>
      </c>
      <c r="C880" s="5"/>
      <c r="D880" s="5"/>
      <c r="E880" s="5"/>
      <c r="F880" s="5"/>
      <c r="G880" s="5"/>
      <c r="H880" s="12">
        <f t="shared" si="13"/>
        <v>0</v>
      </c>
      <c r="I880" s="5" t="s">
        <v>1</v>
      </c>
      <c r="J880" s="8" t="s">
        <v>1</v>
      </c>
    </row>
    <row r="881" spans="1:10" ht="20.100000000000001" customHeight="1" thickBot="1" x14ac:dyDescent="0.3">
      <c r="A881" s="8" t="s">
        <v>1</v>
      </c>
      <c r="B881" s="8" t="s">
        <v>1</v>
      </c>
      <c r="C881" s="5"/>
      <c r="D881" s="5"/>
      <c r="E881" s="5"/>
      <c r="F881" s="5"/>
      <c r="G881" s="5"/>
      <c r="H881" s="12">
        <f t="shared" si="13"/>
        <v>0</v>
      </c>
      <c r="I881" s="5" t="s">
        <v>1</v>
      </c>
      <c r="J881" s="8" t="s">
        <v>1</v>
      </c>
    </row>
    <row r="882" spans="1:10" ht="20.100000000000001" customHeight="1" thickBot="1" x14ac:dyDescent="0.3">
      <c r="A882" s="8" t="s">
        <v>1</v>
      </c>
      <c r="B882" s="8" t="s">
        <v>1</v>
      </c>
      <c r="C882" s="5"/>
      <c r="D882" s="5"/>
      <c r="E882" s="5"/>
      <c r="F882" s="5"/>
      <c r="G882" s="5"/>
      <c r="H882" s="12">
        <f t="shared" si="13"/>
        <v>0</v>
      </c>
      <c r="I882" s="5" t="s">
        <v>1</v>
      </c>
      <c r="J882" s="8" t="s">
        <v>1</v>
      </c>
    </row>
    <row r="883" spans="1:10" ht="20.100000000000001" customHeight="1" thickBot="1" x14ac:dyDescent="0.3">
      <c r="A883" s="8" t="s">
        <v>1</v>
      </c>
      <c r="B883" s="8" t="s">
        <v>1</v>
      </c>
      <c r="C883" s="5"/>
      <c r="D883" s="5"/>
      <c r="E883" s="5"/>
      <c r="F883" s="5"/>
      <c r="G883" s="5"/>
      <c r="H883" s="12">
        <f t="shared" si="13"/>
        <v>0</v>
      </c>
      <c r="I883" s="5" t="s">
        <v>1</v>
      </c>
      <c r="J883" s="8" t="s">
        <v>1</v>
      </c>
    </row>
    <row r="884" spans="1:10" ht="20.100000000000001" customHeight="1" thickBot="1" x14ac:dyDescent="0.3">
      <c r="A884" s="8" t="s">
        <v>1</v>
      </c>
      <c r="B884" s="8" t="s">
        <v>1</v>
      </c>
      <c r="C884" s="5"/>
      <c r="D884" s="5"/>
      <c r="E884" s="5"/>
      <c r="F884" s="5"/>
      <c r="G884" s="5"/>
      <c r="H884" s="12">
        <f t="shared" si="13"/>
        <v>0</v>
      </c>
      <c r="I884" s="5" t="s">
        <v>1</v>
      </c>
      <c r="J884" s="8" t="s">
        <v>1</v>
      </c>
    </row>
    <row r="885" spans="1:10" ht="20.100000000000001" customHeight="1" thickBot="1" x14ac:dyDescent="0.3">
      <c r="A885" s="8" t="s">
        <v>1</v>
      </c>
      <c r="B885" s="8" t="s">
        <v>1</v>
      </c>
      <c r="C885" s="5"/>
      <c r="D885" s="5"/>
      <c r="E885" s="5"/>
      <c r="F885" s="5"/>
      <c r="G885" s="5"/>
      <c r="H885" s="12">
        <f t="shared" si="13"/>
        <v>0</v>
      </c>
      <c r="I885" s="5" t="s">
        <v>1</v>
      </c>
      <c r="J885" s="8" t="s">
        <v>1</v>
      </c>
    </row>
    <row r="886" spans="1:10" ht="20.100000000000001" customHeight="1" thickBot="1" x14ac:dyDescent="0.3">
      <c r="A886" s="8" t="s">
        <v>1</v>
      </c>
      <c r="B886" s="8" t="s">
        <v>1</v>
      </c>
      <c r="C886" s="5"/>
      <c r="D886" s="5"/>
      <c r="E886" s="5"/>
      <c r="F886" s="5"/>
      <c r="G886" s="5"/>
      <c r="H886" s="12">
        <f t="shared" si="13"/>
        <v>0</v>
      </c>
      <c r="I886" s="5" t="s">
        <v>1</v>
      </c>
      <c r="J886" s="8" t="s">
        <v>1</v>
      </c>
    </row>
    <row r="887" spans="1:10" ht="20.100000000000001" customHeight="1" thickBot="1" x14ac:dyDescent="0.3">
      <c r="A887" s="8" t="s">
        <v>1</v>
      </c>
      <c r="B887" s="8" t="s">
        <v>1</v>
      </c>
      <c r="C887" s="5"/>
      <c r="D887" s="5"/>
      <c r="E887" s="5"/>
      <c r="F887" s="5"/>
      <c r="G887" s="5"/>
      <c r="H887" s="12">
        <f t="shared" si="13"/>
        <v>0</v>
      </c>
      <c r="I887" s="5" t="s">
        <v>1</v>
      </c>
      <c r="J887" s="8" t="s">
        <v>1</v>
      </c>
    </row>
    <row r="888" spans="1:10" ht="20.100000000000001" customHeight="1" thickBot="1" x14ac:dyDescent="0.3">
      <c r="A888" s="8" t="s">
        <v>1</v>
      </c>
      <c r="B888" s="8" t="s">
        <v>1</v>
      </c>
      <c r="C888" s="5"/>
      <c r="D888" s="5"/>
      <c r="E888" s="5"/>
      <c r="F888" s="5"/>
      <c r="G888" s="5"/>
      <c r="H888" s="12">
        <f t="shared" si="13"/>
        <v>0</v>
      </c>
      <c r="I888" s="5" t="s">
        <v>1</v>
      </c>
      <c r="J888" s="8" t="s">
        <v>1</v>
      </c>
    </row>
    <row r="889" spans="1:10" ht="20.100000000000001" customHeight="1" thickBot="1" x14ac:dyDescent="0.3">
      <c r="A889" s="8" t="s">
        <v>1</v>
      </c>
      <c r="B889" s="8" t="s">
        <v>1</v>
      </c>
      <c r="C889" s="5"/>
      <c r="D889" s="5"/>
      <c r="E889" s="5"/>
      <c r="F889" s="5"/>
      <c r="G889" s="5"/>
      <c r="H889" s="12">
        <f t="shared" si="13"/>
        <v>0</v>
      </c>
      <c r="I889" s="5" t="s">
        <v>1</v>
      </c>
      <c r="J889" s="8" t="s">
        <v>1</v>
      </c>
    </row>
    <row r="890" spans="1:10" ht="20.100000000000001" customHeight="1" thickBot="1" x14ac:dyDescent="0.3">
      <c r="A890" s="8" t="s">
        <v>1</v>
      </c>
      <c r="B890" s="8" t="s">
        <v>1</v>
      </c>
      <c r="C890" s="5"/>
      <c r="D890" s="5"/>
      <c r="E890" s="5"/>
      <c r="F890" s="5"/>
      <c r="G890" s="5"/>
      <c r="H890" s="12">
        <f t="shared" si="13"/>
        <v>0</v>
      </c>
      <c r="I890" s="5" t="s">
        <v>1</v>
      </c>
      <c r="J890" s="8" t="s">
        <v>1</v>
      </c>
    </row>
    <row r="891" spans="1:10" ht="20.100000000000001" customHeight="1" thickBot="1" x14ac:dyDescent="0.3">
      <c r="A891" s="8" t="s">
        <v>1</v>
      </c>
      <c r="B891" s="8" t="s">
        <v>1</v>
      </c>
      <c r="C891" s="5"/>
      <c r="D891" s="5"/>
      <c r="E891" s="5"/>
      <c r="F891" s="5"/>
      <c r="G891" s="5"/>
      <c r="H891" s="12">
        <f t="shared" si="13"/>
        <v>0</v>
      </c>
      <c r="I891" s="5" t="s">
        <v>1</v>
      </c>
      <c r="J891" s="8" t="s">
        <v>1</v>
      </c>
    </row>
    <row r="892" spans="1:10" ht="20.100000000000001" customHeight="1" thickBot="1" x14ac:dyDescent="0.3">
      <c r="A892" s="8" t="s">
        <v>1</v>
      </c>
      <c r="B892" s="8" t="s">
        <v>1</v>
      </c>
      <c r="C892" s="5"/>
      <c r="D892" s="5"/>
      <c r="E892" s="5"/>
      <c r="F892" s="5"/>
      <c r="G892" s="5"/>
      <c r="H892" s="12">
        <f t="shared" si="13"/>
        <v>0</v>
      </c>
      <c r="I892" s="5" t="s">
        <v>1</v>
      </c>
      <c r="J892" s="8" t="s">
        <v>1</v>
      </c>
    </row>
    <row r="893" spans="1:10" ht="20.100000000000001" customHeight="1" thickBot="1" x14ac:dyDescent="0.3">
      <c r="A893" s="8" t="s">
        <v>1</v>
      </c>
      <c r="B893" s="8" t="s">
        <v>1</v>
      </c>
      <c r="C893" s="5"/>
      <c r="D893" s="5"/>
      <c r="E893" s="5"/>
      <c r="F893" s="5"/>
      <c r="G893" s="5"/>
      <c r="H893" s="12">
        <f t="shared" si="13"/>
        <v>0</v>
      </c>
      <c r="I893" s="5" t="s">
        <v>1</v>
      </c>
      <c r="J893" s="8" t="s">
        <v>1</v>
      </c>
    </row>
    <row r="894" spans="1:10" ht="20.100000000000001" customHeight="1" thickBot="1" x14ac:dyDescent="0.3">
      <c r="A894" s="8" t="s">
        <v>1</v>
      </c>
      <c r="B894" s="8" t="s">
        <v>1</v>
      </c>
      <c r="C894" s="5"/>
      <c r="D894" s="5"/>
      <c r="E894" s="5"/>
      <c r="F894" s="5"/>
      <c r="G894" s="5"/>
      <c r="H894" s="12">
        <f t="shared" si="13"/>
        <v>0</v>
      </c>
      <c r="I894" s="5" t="s">
        <v>1</v>
      </c>
      <c r="J894" s="8" t="s">
        <v>1</v>
      </c>
    </row>
    <row r="895" spans="1:10" ht="20.100000000000001" customHeight="1" thickBot="1" x14ac:dyDescent="0.3">
      <c r="A895" s="8" t="s">
        <v>1</v>
      </c>
      <c r="B895" s="8" t="s">
        <v>1</v>
      </c>
      <c r="C895" s="5"/>
      <c r="D895" s="5"/>
      <c r="E895" s="5"/>
      <c r="F895" s="5"/>
      <c r="G895" s="5"/>
      <c r="H895" s="12">
        <f t="shared" si="13"/>
        <v>0</v>
      </c>
      <c r="I895" s="5" t="s">
        <v>1</v>
      </c>
      <c r="J895" s="8" t="s">
        <v>1</v>
      </c>
    </row>
    <row r="896" spans="1:10" ht="20.100000000000001" customHeight="1" thickBot="1" x14ac:dyDescent="0.3">
      <c r="A896" s="8" t="s">
        <v>1</v>
      </c>
      <c r="B896" s="8" t="s">
        <v>1</v>
      </c>
      <c r="C896" s="5"/>
      <c r="D896" s="5"/>
      <c r="E896" s="5"/>
      <c r="F896" s="5"/>
      <c r="G896" s="5"/>
      <c r="H896" s="12">
        <f t="shared" si="13"/>
        <v>0</v>
      </c>
      <c r="I896" s="5" t="s">
        <v>1</v>
      </c>
      <c r="J896" s="8" t="s">
        <v>1</v>
      </c>
    </row>
    <row r="897" spans="1:10" ht="20.100000000000001" customHeight="1" thickBot="1" x14ac:dyDescent="0.3">
      <c r="A897" s="8" t="s">
        <v>1</v>
      </c>
      <c r="B897" s="8" t="s">
        <v>1</v>
      </c>
      <c r="C897" s="5"/>
      <c r="D897" s="5"/>
      <c r="E897" s="5"/>
      <c r="F897" s="5"/>
      <c r="G897" s="5"/>
      <c r="H897" s="12">
        <f t="shared" si="13"/>
        <v>0</v>
      </c>
      <c r="I897" s="5" t="s">
        <v>1</v>
      </c>
      <c r="J897" s="8" t="s">
        <v>1</v>
      </c>
    </row>
    <row r="898" spans="1:10" ht="20.100000000000001" customHeight="1" thickBot="1" x14ac:dyDescent="0.3">
      <c r="A898" s="8" t="s">
        <v>1</v>
      </c>
      <c r="B898" s="8" t="s">
        <v>1</v>
      </c>
      <c r="C898" s="5"/>
      <c r="D898" s="5"/>
      <c r="E898" s="5"/>
      <c r="F898" s="5"/>
      <c r="G898" s="5"/>
      <c r="H898" s="12">
        <f t="shared" si="13"/>
        <v>0</v>
      </c>
      <c r="I898" s="5" t="s">
        <v>1</v>
      </c>
      <c r="J898" s="8" t="s">
        <v>1</v>
      </c>
    </row>
    <row r="899" spans="1:10" ht="20.100000000000001" customHeight="1" thickBot="1" x14ac:dyDescent="0.3">
      <c r="A899" s="8" t="s">
        <v>1</v>
      </c>
      <c r="B899" s="8" t="s">
        <v>1</v>
      </c>
      <c r="C899" s="5"/>
      <c r="D899" s="5"/>
      <c r="E899" s="5"/>
      <c r="F899" s="5"/>
      <c r="G899" s="5"/>
      <c r="H899" s="12">
        <f t="shared" si="13"/>
        <v>0</v>
      </c>
      <c r="I899" s="5" t="s">
        <v>1</v>
      </c>
      <c r="J899" s="8" t="s">
        <v>1</v>
      </c>
    </row>
    <row r="900" spans="1:10" ht="20.100000000000001" customHeight="1" thickBot="1" x14ac:dyDescent="0.3">
      <c r="A900" s="8" t="s">
        <v>1</v>
      </c>
      <c r="B900" s="8" t="s">
        <v>1</v>
      </c>
      <c r="C900" s="5"/>
      <c r="D900" s="5"/>
      <c r="E900" s="5"/>
      <c r="F900" s="5"/>
      <c r="G900" s="5"/>
      <c r="H900" s="12">
        <f t="shared" si="13"/>
        <v>0</v>
      </c>
      <c r="I900" s="5" t="s">
        <v>1</v>
      </c>
      <c r="J900" s="8" t="s">
        <v>1</v>
      </c>
    </row>
    <row r="901" spans="1:10" ht="20.100000000000001" customHeight="1" thickBot="1" x14ac:dyDescent="0.3">
      <c r="A901" s="8" t="s">
        <v>1</v>
      </c>
      <c r="B901" s="8" t="s">
        <v>1</v>
      </c>
      <c r="C901" s="5"/>
      <c r="D901" s="5"/>
      <c r="E901" s="5"/>
      <c r="F901" s="5"/>
      <c r="G901" s="5"/>
      <c r="H901" s="12">
        <f t="shared" si="13"/>
        <v>0</v>
      </c>
      <c r="I901" s="5" t="s">
        <v>1</v>
      </c>
      <c r="J901" s="8" t="s">
        <v>1</v>
      </c>
    </row>
    <row r="902" spans="1:10" ht="20.100000000000001" customHeight="1" thickBot="1" x14ac:dyDescent="0.3">
      <c r="A902" s="8" t="s">
        <v>1</v>
      </c>
      <c r="B902" s="8" t="s">
        <v>1</v>
      </c>
      <c r="C902" s="5"/>
      <c r="D902" s="5"/>
      <c r="E902" s="5"/>
      <c r="F902" s="5"/>
      <c r="G902" s="5"/>
      <c r="H902" s="12">
        <f t="shared" si="13"/>
        <v>0</v>
      </c>
      <c r="I902" s="5" t="s">
        <v>1</v>
      </c>
      <c r="J902" s="8" t="s">
        <v>1</v>
      </c>
    </row>
    <row r="903" spans="1:10" ht="20.100000000000001" customHeight="1" thickBot="1" x14ac:dyDescent="0.3">
      <c r="A903" s="8" t="s">
        <v>1</v>
      </c>
      <c r="B903" s="8" t="s">
        <v>1</v>
      </c>
      <c r="C903" s="5"/>
      <c r="D903" s="5"/>
      <c r="E903" s="5"/>
      <c r="F903" s="5"/>
      <c r="G903" s="5"/>
      <c r="H903" s="12">
        <f t="shared" si="13"/>
        <v>0</v>
      </c>
      <c r="I903" s="5" t="s">
        <v>1</v>
      </c>
      <c r="J903" s="8" t="s">
        <v>1</v>
      </c>
    </row>
    <row r="904" spans="1:10" ht="20.100000000000001" customHeight="1" thickBot="1" x14ac:dyDescent="0.3">
      <c r="A904" s="8" t="s">
        <v>1</v>
      </c>
      <c r="B904" s="8" t="s">
        <v>1</v>
      </c>
      <c r="C904" s="5"/>
      <c r="D904" s="5"/>
      <c r="E904" s="5"/>
      <c r="F904" s="5"/>
      <c r="G904" s="5"/>
      <c r="H904" s="12">
        <f t="shared" ref="H904:H967" si="14">ROUND(SUM(C904,(-D904),(-E904),F904,(-G904)),2)</f>
        <v>0</v>
      </c>
      <c r="I904" s="5" t="s">
        <v>1</v>
      </c>
      <c r="J904" s="8" t="s">
        <v>1</v>
      </c>
    </row>
    <row r="905" spans="1:10" ht="20.100000000000001" customHeight="1" thickBot="1" x14ac:dyDescent="0.3">
      <c r="A905" s="8" t="s">
        <v>1</v>
      </c>
      <c r="B905" s="8" t="s">
        <v>1</v>
      </c>
      <c r="C905" s="5"/>
      <c r="D905" s="5"/>
      <c r="E905" s="5"/>
      <c r="F905" s="5"/>
      <c r="G905" s="5"/>
      <c r="H905" s="12">
        <f t="shared" si="14"/>
        <v>0</v>
      </c>
      <c r="I905" s="5" t="s">
        <v>1</v>
      </c>
      <c r="J905" s="8" t="s">
        <v>1</v>
      </c>
    </row>
    <row r="906" spans="1:10" ht="20.100000000000001" customHeight="1" thickBot="1" x14ac:dyDescent="0.3">
      <c r="A906" s="8" t="s">
        <v>1</v>
      </c>
      <c r="B906" s="8" t="s">
        <v>1</v>
      </c>
      <c r="C906" s="5"/>
      <c r="D906" s="5"/>
      <c r="E906" s="5"/>
      <c r="F906" s="5"/>
      <c r="G906" s="5"/>
      <c r="H906" s="12">
        <f t="shared" si="14"/>
        <v>0</v>
      </c>
      <c r="I906" s="5" t="s">
        <v>1</v>
      </c>
      <c r="J906" s="8" t="s">
        <v>1</v>
      </c>
    </row>
    <row r="907" spans="1:10" ht="20.100000000000001" customHeight="1" thickBot="1" x14ac:dyDescent="0.3">
      <c r="A907" s="8" t="s">
        <v>1</v>
      </c>
      <c r="B907" s="8" t="s">
        <v>1</v>
      </c>
      <c r="C907" s="5"/>
      <c r="D907" s="5"/>
      <c r="E907" s="5"/>
      <c r="F907" s="5"/>
      <c r="G907" s="5"/>
      <c r="H907" s="12">
        <f t="shared" si="14"/>
        <v>0</v>
      </c>
      <c r="I907" s="5" t="s">
        <v>1</v>
      </c>
      <c r="J907" s="8" t="s">
        <v>1</v>
      </c>
    </row>
    <row r="908" spans="1:10" ht="20.100000000000001" customHeight="1" thickBot="1" x14ac:dyDescent="0.3">
      <c r="A908" s="8" t="s">
        <v>1</v>
      </c>
      <c r="B908" s="8" t="s">
        <v>1</v>
      </c>
      <c r="C908" s="5"/>
      <c r="D908" s="5"/>
      <c r="E908" s="5"/>
      <c r="F908" s="5"/>
      <c r="G908" s="5"/>
      <c r="H908" s="12">
        <f t="shared" si="14"/>
        <v>0</v>
      </c>
      <c r="I908" s="5" t="s">
        <v>1</v>
      </c>
      <c r="J908" s="8" t="s">
        <v>1</v>
      </c>
    </row>
    <row r="909" spans="1:10" ht="20.100000000000001" customHeight="1" thickBot="1" x14ac:dyDescent="0.3">
      <c r="A909" s="8" t="s">
        <v>1</v>
      </c>
      <c r="B909" s="8" t="s">
        <v>1</v>
      </c>
      <c r="C909" s="5"/>
      <c r="D909" s="5"/>
      <c r="E909" s="5"/>
      <c r="F909" s="5"/>
      <c r="G909" s="5"/>
      <c r="H909" s="12">
        <f t="shared" si="14"/>
        <v>0</v>
      </c>
      <c r="I909" s="5" t="s">
        <v>1</v>
      </c>
      <c r="J909" s="8" t="s">
        <v>1</v>
      </c>
    </row>
    <row r="910" spans="1:10" ht="20.100000000000001" customHeight="1" thickBot="1" x14ac:dyDescent="0.3">
      <c r="A910" s="8" t="s">
        <v>1</v>
      </c>
      <c r="B910" s="8" t="s">
        <v>1</v>
      </c>
      <c r="C910" s="5"/>
      <c r="D910" s="5"/>
      <c r="E910" s="5"/>
      <c r="F910" s="5"/>
      <c r="G910" s="5"/>
      <c r="H910" s="12">
        <f t="shared" si="14"/>
        <v>0</v>
      </c>
      <c r="I910" s="5" t="s">
        <v>1</v>
      </c>
      <c r="J910" s="8" t="s">
        <v>1</v>
      </c>
    </row>
    <row r="911" spans="1:10" ht="20.100000000000001" customHeight="1" thickBot="1" x14ac:dyDescent="0.3">
      <c r="A911" s="8" t="s">
        <v>1</v>
      </c>
      <c r="B911" s="8" t="s">
        <v>1</v>
      </c>
      <c r="C911" s="5"/>
      <c r="D911" s="5"/>
      <c r="E911" s="5"/>
      <c r="F911" s="5"/>
      <c r="G911" s="5"/>
      <c r="H911" s="12">
        <f t="shared" si="14"/>
        <v>0</v>
      </c>
      <c r="I911" s="5" t="s">
        <v>1</v>
      </c>
      <c r="J911" s="8" t="s">
        <v>1</v>
      </c>
    </row>
    <row r="912" spans="1:10" ht="20.100000000000001" customHeight="1" thickBot="1" x14ac:dyDescent="0.3">
      <c r="A912" s="8" t="s">
        <v>1</v>
      </c>
      <c r="B912" s="8" t="s">
        <v>1</v>
      </c>
      <c r="C912" s="5"/>
      <c r="D912" s="5"/>
      <c r="E912" s="5"/>
      <c r="F912" s="5"/>
      <c r="G912" s="5"/>
      <c r="H912" s="12">
        <f t="shared" si="14"/>
        <v>0</v>
      </c>
      <c r="I912" s="5" t="s">
        <v>1</v>
      </c>
      <c r="J912" s="8" t="s">
        <v>1</v>
      </c>
    </row>
    <row r="913" spans="1:10" ht="20.100000000000001" customHeight="1" thickBot="1" x14ac:dyDescent="0.3">
      <c r="A913" s="8" t="s">
        <v>1</v>
      </c>
      <c r="B913" s="8" t="s">
        <v>1</v>
      </c>
      <c r="C913" s="5"/>
      <c r="D913" s="5"/>
      <c r="E913" s="5"/>
      <c r="F913" s="5"/>
      <c r="G913" s="5"/>
      <c r="H913" s="12">
        <f t="shared" si="14"/>
        <v>0</v>
      </c>
      <c r="I913" s="5" t="s">
        <v>1</v>
      </c>
      <c r="J913" s="8" t="s">
        <v>1</v>
      </c>
    </row>
    <row r="914" spans="1:10" ht="20.100000000000001" customHeight="1" thickBot="1" x14ac:dyDescent="0.3">
      <c r="A914" s="8" t="s">
        <v>1</v>
      </c>
      <c r="B914" s="8" t="s">
        <v>1</v>
      </c>
      <c r="C914" s="5"/>
      <c r="D914" s="5"/>
      <c r="E914" s="5"/>
      <c r="F914" s="5"/>
      <c r="G914" s="5"/>
      <c r="H914" s="12">
        <f t="shared" si="14"/>
        <v>0</v>
      </c>
      <c r="I914" s="5" t="s">
        <v>1</v>
      </c>
      <c r="J914" s="8" t="s">
        <v>1</v>
      </c>
    </row>
    <row r="915" spans="1:10" ht="20.100000000000001" customHeight="1" thickBot="1" x14ac:dyDescent="0.3">
      <c r="A915" s="8" t="s">
        <v>1</v>
      </c>
      <c r="B915" s="8" t="s">
        <v>1</v>
      </c>
      <c r="C915" s="5"/>
      <c r="D915" s="5"/>
      <c r="E915" s="5"/>
      <c r="F915" s="5"/>
      <c r="G915" s="5"/>
      <c r="H915" s="12">
        <f t="shared" si="14"/>
        <v>0</v>
      </c>
      <c r="I915" s="5" t="s">
        <v>1</v>
      </c>
      <c r="J915" s="8" t="s">
        <v>1</v>
      </c>
    </row>
    <row r="916" spans="1:10" ht="20.100000000000001" customHeight="1" thickBot="1" x14ac:dyDescent="0.3">
      <c r="A916" s="8" t="s">
        <v>1</v>
      </c>
      <c r="B916" s="8" t="s">
        <v>1</v>
      </c>
      <c r="C916" s="5"/>
      <c r="D916" s="5"/>
      <c r="E916" s="5"/>
      <c r="F916" s="5"/>
      <c r="G916" s="5"/>
      <c r="H916" s="12">
        <f t="shared" si="14"/>
        <v>0</v>
      </c>
      <c r="I916" s="5" t="s">
        <v>1</v>
      </c>
      <c r="J916" s="8" t="s">
        <v>1</v>
      </c>
    </row>
    <row r="917" spans="1:10" ht="20.100000000000001" customHeight="1" thickBot="1" x14ac:dyDescent="0.3">
      <c r="A917" s="8" t="s">
        <v>1</v>
      </c>
      <c r="B917" s="8" t="s">
        <v>1</v>
      </c>
      <c r="C917" s="5"/>
      <c r="D917" s="5"/>
      <c r="E917" s="5"/>
      <c r="F917" s="5"/>
      <c r="G917" s="5"/>
      <c r="H917" s="12">
        <f t="shared" si="14"/>
        <v>0</v>
      </c>
      <c r="I917" s="5" t="s">
        <v>1</v>
      </c>
      <c r="J917" s="8" t="s">
        <v>1</v>
      </c>
    </row>
    <row r="918" spans="1:10" ht="20.100000000000001" customHeight="1" thickBot="1" x14ac:dyDescent="0.3">
      <c r="A918" s="8" t="s">
        <v>1</v>
      </c>
      <c r="B918" s="8" t="s">
        <v>1</v>
      </c>
      <c r="C918" s="5"/>
      <c r="D918" s="5"/>
      <c r="E918" s="5"/>
      <c r="F918" s="5"/>
      <c r="G918" s="5"/>
      <c r="H918" s="12">
        <f t="shared" si="14"/>
        <v>0</v>
      </c>
      <c r="I918" s="5" t="s">
        <v>1</v>
      </c>
      <c r="J918" s="8" t="s">
        <v>1</v>
      </c>
    </row>
    <row r="919" spans="1:10" ht="20.100000000000001" customHeight="1" thickBot="1" x14ac:dyDescent="0.3">
      <c r="A919" s="8" t="s">
        <v>1</v>
      </c>
      <c r="B919" s="8" t="s">
        <v>1</v>
      </c>
      <c r="C919" s="5"/>
      <c r="D919" s="5"/>
      <c r="E919" s="5"/>
      <c r="F919" s="5"/>
      <c r="G919" s="5"/>
      <c r="H919" s="12">
        <f t="shared" si="14"/>
        <v>0</v>
      </c>
      <c r="I919" s="5" t="s">
        <v>1</v>
      </c>
      <c r="J919" s="8" t="s">
        <v>1</v>
      </c>
    </row>
    <row r="920" spans="1:10" ht="20.100000000000001" customHeight="1" thickBot="1" x14ac:dyDescent="0.3">
      <c r="A920" s="8" t="s">
        <v>1</v>
      </c>
      <c r="B920" s="8" t="s">
        <v>1</v>
      </c>
      <c r="C920" s="5"/>
      <c r="D920" s="5"/>
      <c r="E920" s="5"/>
      <c r="F920" s="5"/>
      <c r="G920" s="5"/>
      <c r="H920" s="12">
        <f t="shared" si="14"/>
        <v>0</v>
      </c>
      <c r="I920" s="5" t="s">
        <v>1</v>
      </c>
      <c r="J920" s="8" t="s">
        <v>1</v>
      </c>
    </row>
    <row r="921" spans="1:10" ht="20.100000000000001" customHeight="1" thickBot="1" x14ac:dyDescent="0.3">
      <c r="A921" s="8" t="s">
        <v>1</v>
      </c>
      <c r="B921" s="8" t="s">
        <v>1</v>
      </c>
      <c r="C921" s="5"/>
      <c r="D921" s="5"/>
      <c r="E921" s="5"/>
      <c r="F921" s="5"/>
      <c r="G921" s="5"/>
      <c r="H921" s="12">
        <f t="shared" si="14"/>
        <v>0</v>
      </c>
      <c r="I921" s="5" t="s">
        <v>1</v>
      </c>
      <c r="J921" s="8" t="s">
        <v>1</v>
      </c>
    </row>
    <row r="922" spans="1:10" ht="20.100000000000001" customHeight="1" thickBot="1" x14ac:dyDescent="0.3">
      <c r="A922" s="8" t="s">
        <v>1</v>
      </c>
      <c r="B922" s="8" t="s">
        <v>1</v>
      </c>
      <c r="C922" s="5"/>
      <c r="D922" s="5"/>
      <c r="E922" s="5"/>
      <c r="F922" s="5"/>
      <c r="G922" s="5"/>
      <c r="H922" s="12">
        <f t="shared" si="14"/>
        <v>0</v>
      </c>
      <c r="I922" s="5" t="s">
        <v>1</v>
      </c>
      <c r="J922" s="8" t="s">
        <v>1</v>
      </c>
    </row>
    <row r="923" spans="1:10" ht="20.100000000000001" customHeight="1" thickBot="1" x14ac:dyDescent="0.3">
      <c r="A923" s="8" t="s">
        <v>1</v>
      </c>
      <c r="B923" s="8" t="s">
        <v>1</v>
      </c>
      <c r="C923" s="5"/>
      <c r="D923" s="5"/>
      <c r="E923" s="5"/>
      <c r="F923" s="5"/>
      <c r="G923" s="5"/>
      <c r="H923" s="12">
        <f t="shared" si="14"/>
        <v>0</v>
      </c>
      <c r="I923" s="5" t="s">
        <v>1</v>
      </c>
      <c r="J923" s="8" t="s">
        <v>1</v>
      </c>
    </row>
    <row r="924" spans="1:10" ht="20.100000000000001" customHeight="1" thickBot="1" x14ac:dyDescent="0.3">
      <c r="A924" s="8" t="s">
        <v>1</v>
      </c>
      <c r="B924" s="8" t="s">
        <v>1</v>
      </c>
      <c r="C924" s="5"/>
      <c r="D924" s="5"/>
      <c r="E924" s="5"/>
      <c r="F924" s="5"/>
      <c r="G924" s="5"/>
      <c r="H924" s="12">
        <f t="shared" si="14"/>
        <v>0</v>
      </c>
      <c r="I924" s="5" t="s">
        <v>1</v>
      </c>
      <c r="J924" s="8" t="s">
        <v>1</v>
      </c>
    </row>
    <row r="925" spans="1:10" ht="20.100000000000001" customHeight="1" thickBot="1" x14ac:dyDescent="0.3">
      <c r="A925" s="8" t="s">
        <v>1</v>
      </c>
      <c r="B925" s="8" t="s">
        <v>1</v>
      </c>
      <c r="C925" s="5"/>
      <c r="D925" s="5"/>
      <c r="E925" s="5"/>
      <c r="F925" s="5"/>
      <c r="G925" s="5"/>
      <c r="H925" s="12">
        <f t="shared" si="14"/>
        <v>0</v>
      </c>
      <c r="I925" s="5" t="s">
        <v>1</v>
      </c>
      <c r="J925" s="8" t="s">
        <v>1</v>
      </c>
    </row>
    <row r="926" spans="1:10" ht="20.100000000000001" customHeight="1" thickBot="1" x14ac:dyDescent="0.3">
      <c r="A926" s="8" t="s">
        <v>1</v>
      </c>
      <c r="B926" s="8" t="s">
        <v>1</v>
      </c>
      <c r="C926" s="5"/>
      <c r="D926" s="5"/>
      <c r="E926" s="5"/>
      <c r="F926" s="5"/>
      <c r="G926" s="5"/>
      <c r="H926" s="12">
        <f t="shared" si="14"/>
        <v>0</v>
      </c>
      <c r="I926" s="5" t="s">
        <v>1</v>
      </c>
      <c r="J926" s="8" t="s">
        <v>1</v>
      </c>
    </row>
    <row r="927" spans="1:10" ht="20.100000000000001" customHeight="1" thickBot="1" x14ac:dyDescent="0.3">
      <c r="A927" s="8" t="s">
        <v>1</v>
      </c>
      <c r="B927" s="8" t="s">
        <v>1</v>
      </c>
      <c r="C927" s="5"/>
      <c r="D927" s="5"/>
      <c r="E927" s="5"/>
      <c r="F927" s="5"/>
      <c r="G927" s="5"/>
      <c r="H927" s="12">
        <f t="shared" si="14"/>
        <v>0</v>
      </c>
      <c r="I927" s="5" t="s">
        <v>1</v>
      </c>
      <c r="J927" s="8" t="s">
        <v>1</v>
      </c>
    </row>
    <row r="928" spans="1:10" ht="20.100000000000001" customHeight="1" thickBot="1" x14ac:dyDescent="0.3">
      <c r="A928" s="8" t="s">
        <v>1</v>
      </c>
      <c r="B928" s="8" t="s">
        <v>1</v>
      </c>
      <c r="C928" s="5"/>
      <c r="D928" s="5"/>
      <c r="E928" s="5"/>
      <c r="F928" s="5"/>
      <c r="G928" s="5"/>
      <c r="H928" s="12">
        <f t="shared" si="14"/>
        <v>0</v>
      </c>
      <c r="I928" s="5" t="s">
        <v>1</v>
      </c>
      <c r="J928" s="8" t="s">
        <v>1</v>
      </c>
    </row>
    <row r="929" spans="1:10" ht="20.100000000000001" customHeight="1" thickBot="1" x14ac:dyDescent="0.3">
      <c r="A929" s="8" t="s">
        <v>1</v>
      </c>
      <c r="B929" s="8" t="s">
        <v>1</v>
      </c>
      <c r="C929" s="5"/>
      <c r="D929" s="5"/>
      <c r="E929" s="5"/>
      <c r="F929" s="5"/>
      <c r="G929" s="5"/>
      <c r="H929" s="12">
        <f t="shared" si="14"/>
        <v>0</v>
      </c>
      <c r="I929" s="5" t="s">
        <v>1</v>
      </c>
      <c r="J929" s="8" t="s">
        <v>1</v>
      </c>
    </row>
    <row r="930" spans="1:10" ht="20.100000000000001" customHeight="1" thickBot="1" x14ac:dyDescent="0.3">
      <c r="A930" s="8" t="s">
        <v>1</v>
      </c>
      <c r="B930" s="8" t="s">
        <v>1</v>
      </c>
      <c r="C930" s="5"/>
      <c r="D930" s="5"/>
      <c r="E930" s="5"/>
      <c r="F930" s="5"/>
      <c r="G930" s="5"/>
      <c r="H930" s="12">
        <f t="shared" si="14"/>
        <v>0</v>
      </c>
      <c r="I930" s="5" t="s">
        <v>1</v>
      </c>
      <c r="J930" s="8" t="s">
        <v>1</v>
      </c>
    </row>
    <row r="931" spans="1:10" ht="20.100000000000001" customHeight="1" thickBot="1" x14ac:dyDescent="0.3">
      <c r="A931" s="8" t="s">
        <v>1</v>
      </c>
      <c r="B931" s="8" t="s">
        <v>1</v>
      </c>
      <c r="C931" s="5"/>
      <c r="D931" s="5"/>
      <c r="E931" s="5"/>
      <c r="F931" s="5"/>
      <c r="G931" s="5"/>
      <c r="H931" s="12">
        <f t="shared" si="14"/>
        <v>0</v>
      </c>
      <c r="I931" s="5" t="s">
        <v>1</v>
      </c>
      <c r="J931" s="8" t="s">
        <v>1</v>
      </c>
    </row>
    <row r="932" spans="1:10" ht="20.100000000000001" customHeight="1" thickBot="1" x14ac:dyDescent="0.3">
      <c r="A932" s="8" t="s">
        <v>1</v>
      </c>
      <c r="B932" s="8" t="s">
        <v>1</v>
      </c>
      <c r="C932" s="5"/>
      <c r="D932" s="5"/>
      <c r="E932" s="5"/>
      <c r="F932" s="5"/>
      <c r="G932" s="5"/>
      <c r="H932" s="12">
        <f t="shared" si="14"/>
        <v>0</v>
      </c>
      <c r="I932" s="5" t="s">
        <v>1</v>
      </c>
      <c r="J932" s="8" t="s">
        <v>1</v>
      </c>
    </row>
    <row r="933" spans="1:10" ht="20.100000000000001" customHeight="1" thickBot="1" x14ac:dyDescent="0.3">
      <c r="A933" s="8" t="s">
        <v>1</v>
      </c>
      <c r="B933" s="8" t="s">
        <v>1</v>
      </c>
      <c r="C933" s="5"/>
      <c r="D933" s="5"/>
      <c r="E933" s="5"/>
      <c r="F933" s="5"/>
      <c r="G933" s="5"/>
      <c r="H933" s="12">
        <f t="shared" si="14"/>
        <v>0</v>
      </c>
      <c r="I933" s="5" t="s">
        <v>1</v>
      </c>
      <c r="J933" s="8" t="s">
        <v>1</v>
      </c>
    </row>
    <row r="934" spans="1:10" ht="20.100000000000001" customHeight="1" thickBot="1" x14ac:dyDescent="0.3">
      <c r="A934" s="8" t="s">
        <v>1</v>
      </c>
      <c r="B934" s="8" t="s">
        <v>1</v>
      </c>
      <c r="C934" s="5"/>
      <c r="D934" s="5"/>
      <c r="E934" s="5"/>
      <c r="F934" s="5"/>
      <c r="G934" s="5"/>
      <c r="H934" s="12">
        <f t="shared" si="14"/>
        <v>0</v>
      </c>
      <c r="I934" s="5" t="s">
        <v>1</v>
      </c>
      <c r="J934" s="8" t="s">
        <v>1</v>
      </c>
    </row>
    <row r="935" spans="1:10" ht="20.100000000000001" customHeight="1" thickBot="1" x14ac:dyDescent="0.3">
      <c r="A935" s="8" t="s">
        <v>1</v>
      </c>
      <c r="B935" s="8" t="s">
        <v>1</v>
      </c>
      <c r="C935" s="5"/>
      <c r="D935" s="5"/>
      <c r="E935" s="5"/>
      <c r="F935" s="5"/>
      <c r="G935" s="5"/>
      <c r="H935" s="12">
        <f t="shared" si="14"/>
        <v>0</v>
      </c>
      <c r="I935" s="5" t="s">
        <v>1</v>
      </c>
      <c r="J935" s="8" t="s">
        <v>1</v>
      </c>
    </row>
    <row r="936" spans="1:10" ht="20.100000000000001" customHeight="1" thickBot="1" x14ac:dyDescent="0.3">
      <c r="A936" s="8" t="s">
        <v>1</v>
      </c>
      <c r="B936" s="8" t="s">
        <v>1</v>
      </c>
      <c r="C936" s="5"/>
      <c r="D936" s="5"/>
      <c r="E936" s="5"/>
      <c r="F936" s="5"/>
      <c r="G936" s="5"/>
      <c r="H936" s="12">
        <f t="shared" si="14"/>
        <v>0</v>
      </c>
      <c r="I936" s="5" t="s">
        <v>1</v>
      </c>
      <c r="J936" s="8" t="s">
        <v>1</v>
      </c>
    </row>
    <row r="937" spans="1:10" ht="20.100000000000001" customHeight="1" thickBot="1" x14ac:dyDescent="0.3">
      <c r="A937" s="8" t="s">
        <v>1</v>
      </c>
      <c r="B937" s="8" t="s">
        <v>1</v>
      </c>
      <c r="C937" s="5"/>
      <c r="D937" s="5"/>
      <c r="E937" s="5"/>
      <c r="F937" s="5"/>
      <c r="G937" s="5"/>
      <c r="H937" s="12">
        <f t="shared" si="14"/>
        <v>0</v>
      </c>
      <c r="I937" s="5" t="s">
        <v>1</v>
      </c>
      <c r="J937" s="8" t="s">
        <v>1</v>
      </c>
    </row>
    <row r="938" spans="1:10" ht="20.100000000000001" customHeight="1" thickBot="1" x14ac:dyDescent="0.3">
      <c r="A938" s="8" t="s">
        <v>1</v>
      </c>
      <c r="B938" s="8" t="s">
        <v>1</v>
      </c>
      <c r="C938" s="5"/>
      <c r="D938" s="5"/>
      <c r="E938" s="5"/>
      <c r="F938" s="5"/>
      <c r="G938" s="5"/>
      <c r="H938" s="12">
        <f t="shared" si="14"/>
        <v>0</v>
      </c>
      <c r="I938" s="5" t="s">
        <v>1</v>
      </c>
      <c r="J938" s="8" t="s">
        <v>1</v>
      </c>
    </row>
    <row r="939" spans="1:10" ht="20.100000000000001" customHeight="1" thickBot="1" x14ac:dyDescent="0.3">
      <c r="A939" s="8" t="s">
        <v>1</v>
      </c>
      <c r="B939" s="8" t="s">
        <v>1</v>
      </c>
      <c r="C939" s="5"/>
      <c r="D939" s="5"/>
      <c r="E939" s="5"/>
      <c r="F939" s="5"/>
      <c r="G939" s="5"/>
      <c r="H939" s="12">
        <f t="shared" si="14"/>
        <v>0</v>
      </c>
      <c r="I939" s="5" t="s">
        <v>1</v>
      </c>
      <c r="J939" s="8" t="s">
        <v>1</v>
      </c>
    </row>
    <row r="940" spans="1:10" ht="20.100000000000001" customHeight="1" thickBot="1" x14ac:dyDescent="0.3">
      <c r="A940" s="8" t="s">
        <v>1</v>
      </c>
      <c r="B940" s="8" t="s">
        <v>1</v>
      </c>
      <c r="C940" s="5"/>
      <c r="D940" s="5"/>
      <c r="E940" s="5"/>
      <c r="F940" s="5"/>
      <c r="G940" s="5"/>
      <c r="H940" s="12">
        <f t="shared" si="14"/>
        <v>0</v>
      </c>
      <c r="I940" s="5" t="s">
        <v>1</v>
      </c>
      <c r="J940" s="8" t="s">
        <v>1</v>
      </c>
    </row>
    <row r="941" spans="1:10" ht="20.100000000000001" customHeight="1" thickBot="1" x14ac:dyDescent="0.3">
      <c r="A941" s="8" t="s">
        <v>1</v>
      </c>
      <c r="B941" s="8" t="s">
        <v>1</v>
      </c>
      <c r="C941" s="5"/>
      <c r="D941" s="5"/>
      <c r="E941" s="5"/>
      <c r="F941" s="5"/>
      <c r="G941" s="5"/>
      <c r="H941" s="12">
        <f t="shared" si="14"/>
        <v>0</v>
      </c>
      <c r="I941" s="5" t="s">
        <v>1</v>
      </c>
      <c r="J941" s="8" t="s">
        <v>1</v>
      </c>
    </row>
    <row r="942" spans="1:10" ht="20.100000000000001" customHeight="1" thickBot="1" x14ac:dyDescent="0.3">
      <c r="A942" s="8" t="s">
        <v>1</v>
      </c>
      <c r="B942" s="8" t="s">
        <v>1</v>
      </c>
      <c r="C942" s="5"/>
      <c r="D942" s="5"/>
      <c r="E942" s="5"/>
      <c r="F942" s="5"/>
      <c r="G942" s="5"/>
      <c r="H942" s="12">
        <f t="shared" si="14"/>
        <v>0</v>
      </c>
      <c r="I942" s="5" t="s">
        <v>1</v>
      </c>
      <c r="J942" s="8" t="s">
        <v>1</v>
      </c>
    </row>
    <row r="943" spans="1:10" ht="20.100000000000001" customHeight="1" thickBot="1" x14ac:dyDescent="0.3">
      <c r="A943" s="8" t="s">
        <v>1</v>
      </c>
      <c r="B943" s="8" t="s">
        <v>1</v>
      </c>
      <c r="C943" s="5"/>
      <c r="D943" s="5"/>
      <c r="E943" s="5"/>
      <c r="F943" s="5"/>
      <c r="G943" s="5"/>
      <c r="H943" s="12">
        <f t="shared" si="14"/>
        <v>0</v>
      </c>
      <c r="I943" s="5" t="s">
        <v>1</v>
      </c>
      <c r="J943" s="8" t="s">
        <v>1</v>
      </c>
    </row>
    <row r="944" spans="1:10" ht="20.100000000000001" customHeight="1" thickBot="1" x14ac:dyDescent="0.3">
      <c r="A944" s="8" t="s">
        <v>1</v>
      </c>
      <c r="B944" s="8" t="s">
        <v>1</v>
      </c>
      <c r="C944" s="5"/>
      <c r="D944" s="5"/>
      <c r="E944" s="5"/>
      <c r="F944" s="5"/>
      <c r="G944" s="5"/>
      <c r="H944" s="12">
        <f t="shared" si="14"/>
        <v>0</v>
      </c>
      <c r="I944" s="5" t="s">
        <v>1</v>
      </c>
      <c r="J944" s="8" t="s">
        <v>1</v>
      </c>
    </row>
    <row r="945" spans="1:10" ht="20.100000000000001" customHeight="1" thickBot="1" x14ac:dyDescent="0.3">
      <c r="A945" s="8" t="s">
        <v>1</v>
      </c>
      <c r="B945" s="8" t="s">
        <v>1</v>
      </c>
      <c r="C945" s="5"/>
      <c r="D945" s="5"/>
      <c r="E945" s="5"/>
      <c r="F945" s="5"/>
      <c r="G945" s="5"/>
      <c r="H945" s="12">
        <f t="shared" si="14"/>
        <v>0</v>
      </c>
      <c r="I945" s="5" t="s">
        <v>1</v>
      </c>
      <c r="J945" s="8" t="s">
        <v>1</v>
      </c>
    </row>
    <row r="946" spans="1:10" ht="20.100000000000001" customHeight="1" thickBot="1" x14ac:dyDescent="0.3">
      <c r="A946" s="8" t="s">
        <v>1</v>
      </c>
      <c r="B946" s="8" t="s">
        <v>1</v>
      </c>
      <c r="C946" s="5"/>
      <c r="D946" s="5"/>
      <c r="E946" s="5"/>
      <c r="F946" s="5"/>
      <c r="G946" s="5"/>
      <c r="H946" s="12">
        <f t="shared" si="14"/>
        <v>0</v>
      </c>
      <c r="I946" s="5" t="s">
        <v>1</v>
      </c>
      <c r="J946" s="8" t="s">
        <v>1</v>
      </c>
    </row>
    <row r="947" spans="1:10" ht="20.100000000000001" customHeight="1" thickBot="1" x14ac:dyDescent="0.3">
      <c r="A947" s="8" t="s">
        <v>1</v>
      </c>
      <c r="B947" s="8" t="s">
        <v>1</v>
      </c>
      <c r="C947" s="5"/>
      <c r="D947" s="5"/>
      <c r="E947" s="5"/>
      <c r="F947" s="5"/>
      <c r="G947" s="5"/>
      <c r="H947" s="12">
        <f t="shared" si="14"/>
        <v>0</v>
      </c>
      <c r="I947" s="5" t="s">
        <v>1</v>
      </c>
      <c r="J947" s="8" t="s">
        <v>1</v>
      </c>
    </row>
    <row r="948" spans="1:10" ht="20.100000000000001" customHeight="1" thickBot="1" x14ac:dyDescent="0.3">
      <c r="A948" s="8" t="s">
        <v>1</v>
      </c>
      <c r="B948" s="8" t="s">
        <v>1</v>
      </c>
      <c r="C948" s="5"/>
      <c r="D948" s="5"/>
      <c r="E948" s="5"/>
      <c r="F948" s="5"/>
      <c r="G948" s="5"/>
      <c r="H948" s="12">
        <f t="shared" si="14"/>
        <v>0</v>
      </c>
      <c r="I948" s="5" t="s">
        <v>1</v>
      </c>
      <c r="J948" s="8" t="s">
        <v>1</v>
      </c>
    </row>
    <row r="949" spans="1:10" ht="20.100000000000001" customHeight="1" thickBot="1" x14ac:dyDescent="0.3">
      <c r="A949" s="8" t="s">
        <v>1</v>
      </c>
      <c r="B949" s="8" t="s">
        <v>1</v>
      </c>
      <c r="C949" s="5"/>
      <c r="D949" s="5"/>
      <c r="E949" s="5"/>
      <c r="F949" s="5"/>
      <c r="G949" s="5"/>
      <c r="H949" s="12">
        <f t="shared" si="14"/>
        <v>0</v>
      </c>
      <c r="I949" s="5" t="s">
        <v>1</v>
      </c>
      <c r="J949" s="8" t="s">
        <v>1</v>
      </c>
    </row>
    <row r="950" spans="1:10" ht="20.100000000000001" customHeight="1" thickBot="1" x14ac:dyDescent="0.3">
      <c r="A950" s="8" t="s">
        <v>1</v>
      </c>
      <c r="B950" s="8" t="s">
        <v>1</v>
      </c>
      <c r="C950" s="5"/>
      <c r="D950" s="5"/>
      <c r="E950" s="5"/>
      <c r="F950" s="5"/>
      <c r="G950" s="5"/>
      <c r="H950" s="12">
        <f t="shared" si="14"/>
        <v>0</v>
      </c>
      <c r="I950" s="5" t="s">
        <v>1</v>
      </c>
      <c r="J950" s="8" t="s">
        <v>1</v>
      </c>
    </row>
    <row r="951" spans="1:10" ht="20.100000000000001" customHeight="1" thickBot="1" x14ac:dyDescent="0.3">
      <c r="A951" s="8" t="s">
        <v>1</v>
      </c>
      <c r="B951" s="8" t="s">
        <v>1</v>
      </c>
      <c r="C951" s="5"/>
      <c r="D951" s="5"/>
      <c r="E951" s="5"/>
      <c r="F951" s="5"/>
      <c r="G951" s="5"/>
      <c r="H951" s="12">
        <f t="shared" si="14"/>
        <v>0</v>
      </c>
      <c r="I951" s="5" t="s">
        <v>1</v>
      </c>
      <c r="J951" s="8" t="s">
        <v>1</v>
      </c>
    </row>
    <row r="952" spans="1:10" ht="20.100000000000001" customHeight="1" thickBot="1" x14ac:dyDescent="0.3">
      <c r="A952" s="8" t="s">
        <v>1</v>
      </c>
      <c r="B952" s="8" t="s">
        <v>1</v>
      </c>
      <c r="C952" s="5"/>
      <c r="D952" s="5"/>
      <c r="E952" s="5"/>
      <c r="F952" s="5"/>
      <c r="G952" s="5"/>
      <c r="H952" s="12">
        <f t="shared" si="14"/>
        <v>0</v>
      </c>
      <c r="I952" s="5" t="s">
        <v>1</v>
      </c>
      <c r="J952" s="8" t="s">
        <v>1</v>
      </c>
    </row>
    <row r="953" spans="1:10" ht="20.100000000000001" customHeight="1" thickBot="1" x14ac:dyDescent="0.3">
      <c r="A953" s="8" t="s">
        <v>1</v>
      </c>
      <c r="B953" s="8" t="s">
        <v>1</v>
      </c>
      <c r="C953" s="5"/>
      <c r="D953" s="5"/>
      <c r="E953" s="5"/>
      <c r="F953" s="5"/>
      <c r="G953" s="5"/>
      <c r="H953" s="12">
        <f t="shared" si="14"/>
        <v>0</v>
      </c>
      <c r="I953" s="5" t="s">
        <v>1</v>
      </c>
      <c r="J953" s="8" t="s">
        <v>1</v>
      </c>
    </row>
    <row r="954" spans="1:10" ht="20.100000000000001" customHeight="1" thickBot="1" x14ac:dyDescent="0.3">
      <c r="A954" s="8" t="s">
        <v>1</v>
      </c>
      <c r="B954" s="8" t="s">
        <v>1</v>
      </c>
      <c r="C954" s="5"/>
      <c r="D954" s="5"/>
      <c r="E954" s="5"/>
      <c r="F954" s="5"/>
      <c r="G954" s="5"/>
      <c r="H954" s="12">
        <f t="shared" si="14"/>
        <v>0</v>
      </c>
      <c r="I954" s="5" t="s">
        <v>1</v>
      </c>
      <c r="J954" s="8" t="s">
        <v>1</v>
      </c>
    </row>
    <row r="955" spans="1:10" ht="20.100000000000001" customHeight="1" thickBot="1" x14ac:dyDescent="0.3">
      <c r="A955" s="8" t="s">
        <v>1</v>
      </c>
      <c r="B955" s="8" t="s">
        <v>1</v>
      </c>
      <c r="C955" s="5"/>
      <c r="D955" s="5"/>
      <c r="E955" s="5"/>
      <c r="F955" s="5"/>
      <c r="G955" s="5"/>
      <c r="H955" s="12">
        <f t="shared" si="14"/>
        <v>0</v>
      </c>
      <c r="I955" s="5" t="s">
        <v>1</v>
      </c>
      <c r="J955" s="8" t="s">
        <v>1</v>
      </c>
    </row>
    <row r="956" spans="1:10" ht="20.100000000000001" customHeight="1" thickBot="1" x14ac:dyDescent="0.3">
      <c r="A956" s="8" t="s">
        <v>1</v>
      </c>
      <c r="B956" s="8" t="s">
        <v>1</v>
      </c>
      <c r="C956" s="5"/>
      <c r="D956" s="5"/>
      <c r="E956" s="5"/>
      <c r="F956" s="5"/>
      <c r="G956" s="5"/>
      <c r="H956" s="12">
        <f t="shared" si="14"/>
        <v>0</v>
      </c>
      <c r="I956" s="5" t="s">
        <v>1</v>
      </c>
      <c r="J956" s="8" t="s">
        <v>1</v>
      </c>
    </row>
    <row r="957" spans="1:10" ht="20.100000000000001" customHeight="1" thickBot="1" x14ac:dyDescent="0.3">
      <c r="A957" s="8" t="s">
        <v>1</v>
      </c>
      <c r="B957" s="8" t="s">
        <v>1</v>
      </c>
      <c r="C957" s="5"/>
      <c r="D957" s="5"/>
      <c r="E957" s="5"/>
      <c r="F957" s="5"/>
      <c r="G957" s="5"/>
      <c r="H957" s="12">
        <f t="shared" si="14"/>
        <v>0</v>
      </c>
      <c r="I957" s="5" t="s">
        <v>1</v>
      </c>
      <c r="J957" s="8" t="s">
        <v>1</v>
      </c>
    </row>
    <row r="958" spans="1:10" ht="20.100000000000001" customHeight="1" thickBot="1" x14ac:dyDescent="0.3">
      <c r="A958" s="8" t="s">
        <v>1</v>
      </c>
      <c r="B958" s="8" t="s">
        <v>1</v>
      </c>
      <c r="C958" s="5"/>
      <c r="D958" s="5"/>
      <c r="E958" s="5"/>
      <c r="F958" s="5"/>
      <c r="G958" s="5"/>
      <c r="H958" s="12">
        <f t="shared" si="14"/>
        <v>0</v>
      </c>
      <c r="I958" s="5" t="s">
        <v>1</v>
      </c>
      <c r="J958" s="8" t="s">
        <v>1</v>
      </c>
    </row>
    <row r="959" spans="1:10" ht="20.100000000000001" customHeight="1" thickBot="1" x14ac:dyDescent="0.3">
      <c r="A959" s="8" t="s">
        <v>1</v>
      </c>
      <c r="B959" s="8" t="s">
        <v>1</v>
      </c>
      <c r="C959" s="5"/>
      <c r="D959" s="5"/>
      <c r="E959" s="5"/>
      <c r="F959" s="5"/>
      <c r="G959" s="5"/>
      <c r="H959" s="12">
        <f t="shared" si="14"/>
        <v>0</v>
      </c>
      <c r="I959" s="5" t="s">
        <v>1</v>
      </c>
      <c r="J959" s="8" t="s">
        <v>1</v>
      </c>
    </row>
    <row r="960" spans="1:10" ht="20.100000000000001" customHeight="1" thickBot="1" x14ac:dyDescent="0.3">
      <c r="A960" s="8" t="s">
        <v>1</v>
      </c>
      <c r="B960" s="8" t="s">
        <v>1</v>
      </c>
      <c r="C960" s="5"/>
      <c r="D960" s="5"/>
      <c r="E960" s="5"/>
      <c r="F960" s="5"/>
      <c r="G960" s="5"/>
      <c r="H960" s="12">
        <f t="shared" si="14"/>
        <v>0</v>
      </c>
      <c r="I960" s="5" t="s">
        <v>1</v>
      </c>
      <c r="J960" s="8" t="s">
        <v>1</v>
      </c>
    </row>
    <row r="961" spans="1:10" ht="20.100000000000001" customHeight="1" thickBot="1" x14ac:dyDescent="0.3">
      <c r="A961" s="8" t="s">
        <v>1</v>
      </c>
      <c r="B961" s="8" t="s">
        <v>1</v>
      </c>
      <c r="C961" s="5"/>
      <c r="D961" s="5"/>
      <c r="E961" s="5"/>
      <c r="F961" s="5"/>
      <c r="G961" s="5"/>
      <c r="H961" s="12">
        <f t="shared" si="14"/>
        <v>0</v>
      </c>
      <c r="I961" s="5" t="s">
        <v>1</v>
      </c>
      <c r="J961" s="8" t="s">
        <v>1</v>
      </c>
    </row>
    <row r="962" spans="1:10" ht="20.100000000000001" customHeight="1" thickBot="1" x14ac:dyDescent="0.3">
      <c r="A962" s="8" t="s">
        <v>1</v>
      </c>
      <c r="B962" s="8" t="s">
        <v>1</v>
      </c>
      <c r="C962" s="5"/>
      <c r="D962" s="5"/>
      <c r="E962" s="5"/>
      <c r="F962" s="5"/>
      <c r="G962" s="5"/>
      <c r="H962" s="12">
        <f t="shared" si="14"/>
        <v>0</v>
      </c>
      <c r="I962" s="5" t="s">
        <v>1</v>
      </c>
      <c r="J962" s="8" t="s">
        <v>1</v>
      </c>
    </row>
    <row r="963" spans="1:10" ht="20.100000000000001" customHeight="1" thickBot="1" x14ac:dyDescent="0.3">
      <c r="A963" s="8" t="s">
        <v>1</v>
      </c>
      <c r="B963" s="8" t="s">
        <v>1</v>
      </c>
      <c r="C963" s="5"/>
      <c r="D963" s="5"/>
      <c r="E963" s="5"/>
      <c r="F963" s="5"/>
      <c r="G963" s="5"/>
      <c r="H963" s="12">
        <f t="shared" si="14"/>
        <v>0</v>
      </c>
      <c r="I963" s="5" t="s">
        <v>1</v>
      </c>
      <c r="J963" s="8" t="s">
        <v>1</v>
      </c>
    </row>
    <row r="964" spans="1:10" ht="20.100000000000001" customHeight="1" thickBot="1" x14ac:dyDescent="0.3">
      <c r="A964" s="8" t="s">
        <v>1</v>
      </c>
      <c r="B964" s="8" t="s">
        <v>1</v>
      </c>
      <c r="C964" s="5"/>
      <c r="D964" s="5"/>
      <c r="E964" s="5"/>
      <c r="F964" s="5"/>
      <c r="G964" s="5"/>
      <c r="H964" s="12">
        <f t="shared" si="14"/>
        <v>0</v>
      </c>
      <c r="I964" s="5" t="s">
        <v>1</v>
      </c>
      <c r="J964" s="8" t="s">
        <v>1</v>
      </c>
    </row>
    <row r="965" spans="1:10" ht="20.100000000000001" customHeight="1" thickBot="1" x14ac:dyDescent="0.3">
      <c r="A965" s="8" t="s">
        <v>1</v>
      </c>
      <c r="B965" s="8" t="s">
        <v>1</v>
      </c>
      <c r="C965" s="5"/>
      <c r="D965" s="5"/>
      <c r="E965" s="5"/>
      <c r="F965" s="5"/>
      <c r="G965" s="5"/>
      <c r="H965" s="12">
        <f t="shared" si="14"/>
        <v>0</v>
      </c>
      <c r="I965" s="5" t="s">
        <v>1</v>
      </c>
      <c r="J965" s="8" t="s">
        <v>1</v>
      </c>
    </row>
    <row r="966" spans="1:10" ht="20.100000000000001" customHeight="1" thickBot="1" x14ac:dyDescent="0.3">
      <c r="A966" s="8" t="s">
        <v>1</v>
      </c>
      <c r="B966" s="8" t="s">
        <v>1</v>
      </c>
      <c r="C966" s="5"/>
      <c r="D966" s="5"/>
      <c r="E966" s="5"/>
      <c r="F966" s="5"/>
      <c r="G966" s="5"/>
      <c r="H966" s="12">
        <f t="shared" si="14"/>
        <v>0</v>
      </c>
      <c r="I966" s="5" t="s">
        <v>1</v>
      </c>
      <c r="J966" s="8" t="s">
        <v>1</v>
      </c>
    </row>
    <row r="967" spans="1:10" ht="20.100000000000001" customHeight="1" thickBot="1" x14ac:dyDescent="0.3">
      <c r="A967" s="8" t="s">
        <v>1</v>
      </c>
      <c r="B967" s="8" t="s">
        <v>1</v>
      </c>
      <c r="C967" s="5"/>
      <c r="D967" s="5"/>
      <c r="E967" s="5"/>
      <c r="F967" s="5"/>
      <c r="G967" s="5"/>
      <c r="H967" s="12">
        <f t="shared" si="14"/>
        <v>0</v>
      </c>
      <c r="I967" s="5" t="s">
        <v>1</v>
      </c>
      <c r="J967" s="8" t="s">
        <v>1</v>
      </c>
    </row>
    <row r="968" spans="1:10" ht="20.100000000000001" customHeight="1" thickBot="1" x14ac:dyDescent="0.3">
      <c r="A968" s="8" t="s">
        <v>1</v>
      </c>
      <c r="B968" s="8" t="s">
        <v>1</v>
      </c>
      <c r="C968" s="5"/>
      <c r="D968" s="5"/>
      <c r="E968" s="5"/>
      <c r="F968" s="5"/>
      <c r="G968" s="5"/>
      <c r="H968" s="12">
        <f t="shared" ref="H968:H1000" si="15">ROUND(SUM(C968,(-D968),(-E968),F968,(-G968)),2)</f>
        <v>0</v>
      </c>
      <c r="I968" s="5" t="s">
        <v>1</v>
      </c>
      <c r="J968" s="8" t="s">
        <v>1</v>
      </c>
    </row>
    <row r="969" spans="1:10" ht="20.100000000000001" customHeight="1" thickBot="1" x14ac:dyDescent="0.3">
      <c r="A969" s="8" t="s">
        <v>1</v>
      </c>
      <c r="B969" s="8" t="s">
        <v>1</v>
      </c>
      <c r="C969" s="5"/>
      <c r="D969" s="5"/>
      <c r="E969" s="5"/>
      <c r="F969" s="5"/>
      <c r="G969" s="5"/>
      <c r="H969" s="12">
        <f t="shared" si="15"/>
        <v>0</v>
      </c>
      <c r="I969" s="5" t="s">
        <v>1</v>
      </c>
      <c r="J969" s="8" t="s">
        <v>1</v>
      </c>
    </row>
    <row r="970" spans="1:10" ht="20.100000000000001" customHeight="1" thickBot="1" x14ac:dyDescent="0.3">
      <c r="A970" s="8" t="s">
        <v>1</v>
      </c>
      <c r="B970" s="8" t="s">
        <v>1</v>
      </c>
      <c r="C970" s="5"/>
      <c r="D970" s="5"/>
      <c r="E970" s="5"/>
      <c r="F970" s="5"/>
      <c r="G970" s="5"/>
      <c r="H970" s="12">
        <f t="shared" si="15"/>
        <v>0</v>
      </c>
      <c r="I970" s="5" t="s">
        <v>1</v>
      </c>
      <c r="J970" s="8" t="s">
        <v>1</v>
      </c>
    </row>
    <row r="971" spans="1:10" ht="20.100000000000001" customHeight="1" thickBot="1" x14ac:dyDescent="0.3">
      <c r="A971" s="8" t="s">
        <v>1</v>
      </c>
      <c r="B971" s="8" t="s">
        <v>1</v>
      </c>
      <c r="C971" s="5"/>
      <c r="D971" s="5"/>
      <c r="E971" s="5"/>
      <c r="F971" s="5"/>
      <c r="G971" s="5"/>
      <c r="H971" s="12">
        <f t="shared" si="15"/>
        <v>0</v>
      </c>
      <c r="I971" s="5" t="s">
        <v>1</v>
      </c>
      <c r="J971" s="8" t="s">
        <v>1</v>
      </c>
    </row>
    <row r="972" spans="1:10" ht="20.100000000000001" customHeight="1" thickBot="1" x14ac:dyDescent="0.3">
      <c r="A972" s="8" t="s">
        <v>1</v>
      </c>
      <c r="B972" s="8" t="s">
        <v>1</v>
      </c>
      <c r="C972" s="5"/>
      <c r="D972" s="5"/>
      <c r="E972" s="5"/>
      <c r="F972" s="5"/>
      <c r="G972" s="5"/>
      <c r="H972" s="12">
        <f t="shared" si="15"/>
        <v>0</v>
      </c>
      <c r="I972" s="5" t="s">
        <v>1</v>
      </c>
      <c r="J972" s="8" t="s">
        <v>1</v>
      </c>
    </row>
    <row r="973" spans="1:10" ht="20.100000000000001" customHeight="1" thickBot="1" x14ac:dyDescent="0.3">
      <c r="A973" s="8" t="s">
        <v>1</v>
      </c>
      <c r="B973" s="8" t="s">
        <v>1</v>
      </c>
      <c r="C973" s="5"/>
      <c r="D973" s="5"/>
      <c r="E973" s="5"/>
      <c r="F973" s="5"/>
      <c r="G973" s="5"/>
      <c r="H973" s="12">
        <f t="shared" si="15"/>
        <v>0</v>
      </c>
      <c r="I973" s="5" t="s">
        <v>1</v>
      </c>
      <c r="J973" s="8" t="s">
        <v>1</v>
      </c>
    </row>
    <row r="974" spans="1:10" ht="20.100000000000001" customHeight="1" thickBot="1" x14ac:dyDescent="0.3">
      <c r="A974" s="8" t="s">
        <v>1</v>
      </c>
      <c r="B974" s="8" t="s">
        <v>1</v>
      </c>
      <c r="C974" s="5"/>
      <c r="D974" s="5"/>
      <c r="E974" s="5"/>
      <c r="F974" s="5"/>
      <c r="G974" s="5"/>
      <c r="H974" s="12">
        <f t="shared" si="15"/>
        <v>0</v>
      </c>
      <c r="I974" s="5" t="s">
        <v>1</v>
      </c>
      <c r="J974" s="8" t="s">
        <v>1</v>
      </c>
    </row>
    <row r="975" spans="1:10" ht="20.100000000000001" customHeight="1" thickBot="1" x14ac:dyDescent="0.3">
      <c r="A975" s="8" t="s">
        <v>1</v>
      </c>
      <c r="B975" s="8" t="s">
        <v>1</v>
      </c>
      <c r="C975" s="5"/>
      <c r="D975" s="5"/>
      <c r="E975" s="5"/>
      <c r="F975" s="5"/>
      <c r="G975" s="5"/>
      <c r="H975" s="12">
        <f t="shared" si="15"/>
        <v>0</v>
      </c>
      <c r="I975" s="5" t="s">
        <v>1</v>
      </c>
      <c r="J975" s="8" t="s">
        <v>1</v>
      </c>
    </row>
    <row r="976" spans="1:10" ht="20.100000000000001" customHeight="1" thickBot="1" x14ac:dyDescent="0.3">
      <c r="A976" s="8" t="s">
        <v>1</v>
      </c>
      <c r="B976" s="8" t="s">
        <v>1</v>
      </c>
      <c r="C976" s="5"/>
      <c r="D976" s="5"/>
      <c r="E976" s="5"/>
      <c r="F976" s="5"/>
      <c r="G976" s="5"/>
      <c r="H976" s="12">
        <f t="shared" si="15"/>
        <v>0</v>
      </c>
      <c r="I976" s="5" t="s">
        <v>1</v>
      </c>
      <c r="J976" s="8" t="s">
        <v>1</v>
      </c>
    </row>
    <row r="977" spans="1:10" ht="20.100000000000001" customHeight="1" thickBot="1" x14ac:dyDescent="0.3">
      <c r="A977" s="8" t="s">
        <v>1</v>
      </c>
      <c r="B977" s="8" t="s">
        <v>1</v>
      </c>
      <c r="C977" s="5"/>
      <c r="D977" s="5"/>
      <c r="E977" s="5"/>
      <c r="F977" s="5"/>
      <c r="G977" s="5"/>
      <c r="H977" s="12">
        <f t="shared" si="15"/>
        <v>0</v>
      </c>
      <c r="I977" s="5" t="s">
        <v>1</v>
      </c>
      <c r="J977" s="8" t="s">
        <v>1</v>
      </c>
    </row>
    <row r="978" spans="1:10" ht="20.100000000000001" customHeight="1" thickBot="1" x14ac:dyDescent="0.3">
      <c r="A978" s="8" t="s">
        <v>1</v>
      </c>
      <c r="B978" s="8" t="s">
        <v>1</v>
      </c>
      <c r="C978" s="5"/>
      <c r="D978" s="5"/>
      <c r="E978" s="5"/>
      <c r="F978" s="5"/>
      <c r="G978" s="5"/>
      <c r="H978" s="12">
        <f t="shared" si="15"/>
        <v>0</v>
      </c>
      <c r="I978" s="5" t="s">
        <v>1</v>
      </c>
      <c r="J978" s="8" t="s">
        <v>1</v>
      </c>
    </row>
    <row r="979" spans="1:10" ht="20.100000000000001" customHeight="1" thickBot="1" x14ac:dyDescent="0.3">
      <c r="A979" s="8" t="s">
        <v>1</v>
      </c>
      <c r="B979" s="8" t="s">
        <v>1</v>
      </c>
      <c r="C979" s="5"/>
      <c r="D979" s="5"/>
      <c r="E979" s="5"/>
      <c r="F979" s="5"/>
      <c r="G979" s="5"/>
      <c r="H979" s="12">
        <f t="shared" si="15"/>
        <v>0</v>
      </c>
      <c r="I979" s="5" t="s">
        <v>1</v>
      </c>
      <c r="J979" s="8" t="s">
        <v>1</v>
      </c>
    </row>
    <row r="980" spans="1:10" ht="20.100000000000001" customHeight="1" thickBot="1" x14ac:dyDescent="0.3">
      <c r="A980" s="8" t="s">
        <v>1</v>
      </c>
      <c r="B980" s="8" t="s">
        <v>1</v>
      </c>
      <c r="C980" s="5"/>
      <c r="D980" s="5"/>
      <c r="E980" s="5"/>
      <c r="F980" s="5"/>
      <c r="G980" s="5"/>
      <c r="H980" s="12">
        <f t="shared" si="15"/>
        <v>0</v>
      </c>
      <c r="I980" s="5" t="s">
        <v>1</v>
      </c>
      <c r="J980" s="8" t="s">
        <v>1</v>
      </c>
    </row>
    <row r="981" spans="1:10" ht="20.100000000000001" customHeight="1" thickBot="1" x14ac:dyDescent="0.3">
      <c r="A981" s="8" t="s">
        <v>1</v>
      </c>
      <c r="B981" s="8" t="s">
        <v>1</v>
      </c>
      <c r="C981" s="5"/>
      <c r="D981" s="5"/>
      <c r="E981" s="5"/>
      <c r="F981" s="5"/>
      <c r="G981" s="5"/>
      <c r="H981" s="12">
        <f t="shared" si="15"/>
        <v>0</v>
      </c>
      <c r="I981" s="5" t="s">
        <v>1</v>
      </c>
      <c r="J981" s="8" t="s">
        <v>1</v>
      </c>
    </row>
    <row r="982" spans="1:10" ht="20.100000000000001" customHeight="1" thickBot="1" x14ac:dyDescent="0.3">
      <c r="A982" s="8" t="s">
        <v>1</v>
      </c>
      <c r="B982" s="8" t="s">
        <v>1</v>
      </c>
      <c r="C982" s="5"/>
      <c r="D982" s="5"/>
      <c r="E982" s="5"/>
      <c r="F982" s="5"/>
      <c r="G982" s="5"/>
      <c r="H982" s="12">
        <f t="shared" si="15"/>
        <v>0</v>
      </c>
      <c r="I982" s="5" t="s">
        <v>1</v>
      </c>
      <c r="J982" s="8" t="s">
        <v>1</v>
      </c>
    </row>
    <row r="983" spans="1:10" ht="20.100000000000001" customHeight="1" thickBot="1" x14ac:dyDescent="0.3">
      <c r="A983" s="8" t="s">
        <v>1</v>
      </c>
      <c r="B983" s="8" t="s">
        <v>1</v>
      </c>
      <c r="C983" s="5"/>
      <c r="D983" s="5"/>
      <c r="E983" s="5"/>
      <c r="F983" s="5"/>
      <c r="G983" s="5"/>
      <c r="H983" s="12">
        <f t="shared" si="15"/>
        <v>0</v>
      </c>
      <c r="I983" s="5" t="s">
        <v>1</v>
      </c>
      <c r="J983" s="8" t="s">
        <v>1</v>
      </c>
    </row>
    <row r="984" spans="1:10" ht="20.100000000000001" customHeight="1" thickBot="1" x14ac:dyDescent="0.3">
      <c r="A984" s="8" t="s">
        <v>1</v>
      </c>
      <c r="B984" s="8" t="s">
        <v>1</v>
      </c>
      <c r="C984" s="5"/>
      <c r="D984" s="5"/>
      <c r="E984" s="5"/>
      <c r="F984" s="5"/>
      <c r="G984" s="5"/>
      <c r="H984" s="12">
        <f t="shared" si="15"/>
        <v>0</v>
      </c>
      <c r="I984" s="5" t="s">
        <v>1</v>
      </c>
      <c r="J984" s="8" t="s">
        <v>1</v>
      </c>
    </row>
    <row r="985" spans="1:10" ht="20.100000000000001" customHeight="1" thickBot="1" x14ac:dyDescent="0.3">
      <c r="A985" s="8" t="s">
        <v>1</v>
      </c>
      <c r="B985" s="8" t="s">
        <v>1</v>
      </c>
      <c r="C985" s="5"/>
      <c r="D985" s="5"/>
      <c r="E985" s="5"/>
      <c r="F985" s="5"/>
      <c r="G985" s="5"/>
      <c r="H985" s="12">
        <f t="shared" si="15"/>
        <v>0</v>
      </c>
      <c r="I985" s="5" t="s">
        <v>1</v>
      </c>
      <c r="J985" s="8" t="s">
        <v>1</v>
      </c>
    </row>
    <row r="986" spans="1:10" ht="20.100000000000001" customHeight="1" thickBot="1" x14ac:dyDescent="0.3">
      <c r="A986" s="8" t="s">
        <v>1</v>
      </c>
      <c r="B986" s="8" t="s">
        <v>1</v>
      </c>
      <c r="C986" s="5"/>
      <c r="D986" s="5"/>
      <c r="E986" s="5"/>
      <c r="F986" s="5"/>
      <c r="G986" s="5"/>
      <c r="H986" s="12">
        <f t="shared" si="15"/>
        <v>0</v>
      </c>
      <c r="I986" s="5" t="s">
        <v>1</v>
      </c>
      <c r="J986" s="8" t="s">
        <v>1</v>
      </c>
    </row>
    <row r="987" spans="1:10" ht="20.100000000000001" customHeight="1" thickBot="1" x14ac:dyDescent="0.3">
      <c r="A987" s="8" t="s">
        <v>1</v>
      </c>
      <c r="B987" s="8" t="s">
        <v>1</v>
      </c>
      <c r="C987" s="5"/>
      <c r="D987" s="5"/>
      <c r="E987" s="5"/>
      <c r="F987" s="5"/>
      <c r="G987" s="5"/>
      <c r="H987" s="12">
        <f t="shared" si="15"/>
        <v>0</v>
      </c>
      <c r="I987" s="5" t="s">
        <v>1</v>
      </c>
      <c r="J987" s="8" t="s">
        <v>1</v>
      </c>
    </row>
    <row r="988" spans="1:10" ht="20.100000000000001" customHeight="1" thickBot="1" x14ac:dyDescent="0.3">
      <c r="A988" s="8" t="s">
        <v>1</v>
      </c>
      <c r="B988" s="8" t="s">
        <v>1</v>
      </c>
      <c r="C988" s="5"/>
      <c r="D988" s="5"/>
      <c r="E988" s="5"/>
      <c r="F988" s="5"/>
      <c r="G988" s="5"/>
      <c r="H988" s="12">
        <f t="shared" si="15"/>
        <v>0</v>
      </c>
      <c r="I988" s="5" t="s">
        <v>1</v>
      </c>
      <c r="J988" s="8" t="s">
        <v>1</v>
      </c>
    </row>
    <row r="989" spans="1:10" ht="20.100000000000001" customHeight="1" thickBot="1" x14ac:dyDescent="0.3">
      <c r="A989" s="8" t="s">
        <v>1</v>
      </c>
      <c r="B989" s="8" t="s">
        <v>1</v>
      </c>
      <c r="C989" s="5"/>
      <c r="D989" s="5"/>
      <c r="E989" s="5"/>
      <c r="F989" s="5"/>
      <c r="G989" s="5"/>
      <c r="H989" s="12">
        <f t="shared" si="15"/>
        <v>0</v>
      </c>
      <c r="I989" s="5" t="s">
        <v>1</v>
      </c>
      <c r="J989" s="8" t="s">
        <v>1</v>
      </c>
    </row>
    <row r="990" spans="1:10" ht="20.100000000000001" customHeight="1" thickBot="1" x14ac:dyDescent="0.3">
      <c r="A990" s="8" t="s">
        <v>1</v>
      </c>
      <c r="B990" s="8" t="s">
        <v>1</v>
      </c>
      <c r="C990" s="5"/>
      <c r="D990" s="5"/>
      <c r="E990" s="5"/>
      <c r="F990" s="5"/>
      <c r="G990" s="5"/>
      <c r="H990" s="12">
        <f t="shared" si="15"/>
        <v>0</v>
      </c>
      <c r="I990" s="5" t="s">
        <v>1</v>
      </c>
      <c r="J990" s="8" t="s">
        <v>1</v>
      </c>
    </row>
    <row r="991" spans="1:10" ht="20.100000000000001" customHeight="1" thickBot="1" x14ac:dyDescent="0.3">
      <c r="A991" s="8" t="s">
        <v>1</v>
      </c>
      <c r="B991" s="8" t="s">
        <v>1</v>
      </c>
      <c r="C991" s="5"/>
      <c r="D991" s="5"/>
      <c r="E991" s="5"/>
      <c r="F991" s="5"/>
      <c r="G991" s="5"/>
      <c r="H991" s="12">
        <f t="shared" si="15"/>
        <v>0</v>
      </c>
      <c r="I991" s="5" t="s">
        <v>1</v>
      </c>
      <c r="J991" s="8" t="s">
        <v>1</v>
      </c>
    </row>
    <row r="992" spans="1:10" ht="20.100000000000001" customHeight="1" thickBot="1" x14ac:dyDescent="0.3">
      <c r="A992" s="8" t="s">
        <v>1</v>
      </c>
      <c r="B992" s="8" t="s">
        <v>1</v>
      </c>
      <c r="C992" s="5"/>
      <c r="D992" s="5"/>
      <c r="E992" s="5"/>
      <c r="F992" s="5"/>
      <c r="G992" s="5"/>
      <c r="H992" s="12">
        <f t="shared" si="15"/>
        <v>0</v>
      </c>
      <c r="I992" s="5" t="s">
        <v>1</v>
      </c>
      <c r="J992" s="8" t="s">
        <v>1</v>
      </c>
    </row>
    <row r="993" spans="1:10" ht="20.100000000000001" customHeight="1" thickBot="1" x14ac:dyDescent="0.3">
      <c r="A993" s="8" t="s">
        <v>1</v>
      </c>
      <c r="B993" s="8" t="s">
        <v>1</v>
      </c>
      <c r="C993" s="5"/>
      <c r="D993" s="5"/>
      <c r="E993" s="5"/>
      <c r="F993" s="5"/>
      <c r="G993" s="5"/>
      <c r="H993" s="12">
        <f t="shared" si="15"/>
        <v>0</v>
      </c>
      <c r="I993" s="5" t="s">
        <v>1</v>
      </c>
      <c r="J993" s="8" t="s">
        <v>1</v>
      </c>
    </row>
    <row r="994" spans="1:10" ht="20.100000000000001" customHeight="1" thickBot="1" x14ac:dyDescent="0.3">
      <c r="A994" s="8" t="s">
        <v>1</v>
      </c>
      <c r="B994" s="8" t="s">
        <v>1</v>
      </c>
      <c r="C994" s="5"/>
      <c r="D994" s="5"/>
      <c r="E994" s="5"/>
      <c r="F994" s="5"/>
      <c r="G994" s="5"/>
      <c r="H994" s="12">
        <f t="shared" si="15"/>
        <v>0</v>
      </c>
      <c r="I994" s="5" t="s">
        <v>1</v>
      </c>
      <c r="J994" s="8" t="s">
        <v>1</v>
      </c>
    </row>
    <row r="995" spans="1:10" ht="20.100000000000001" customHeight="1" thickBot="1" x14ac:dyDescent="0.3">
      <c r="A995" s="8" t="s">
        <v>1</v>
      </c>
      <c r="B995" s="8" t="s">
        <v>1</v>
      </c>
      <c r="C995" s="5"/>
      <c r="D995" s="5"/>
      <c r="E995" s="5"/>
      <c r="F995" s="5"/>
      <c r="G995" s="5"/>
      <c r="H995" s="12">
        <f t="shared" si="15"/>
        <v>0</v>
      </c>
      <c r="I995" s="5" t="s">
        <v>1</v>
      </c>
      <c r="J995" s="8" t="s">
        <v>1</v>
      </c>
    </row>
    <row r="996" spans="1:10" ht="20.100000000000001" customHeight="1" thickBot="1" x14ac:dyDescent="0.3">
      <c r="A996" s="8" t="s">
        <v>1</v>
      </c>
      <c r="B996" s="8" t="s">
        <v>1</v>
      </c>
      <c r="C996" s="5"/>
      <c r="D996" s="5"/>
      <c r="E996" s="5"/>
      <c r="F996" s="5"/>
      <c r="G996" s="5"/>
      <c r="H996" s="12">
        <f t="shared" si="15"/>
        <v>0</v>
      </c>
      <c r="I996" s="5" t="s">
        <v>1</v>
      </c>
      <c r="J996" s="8" t="s">
        <v>1</v>
      </c>
    </row>
    <row r="997" spans="1:10" ht="20.100000000000001" customHeight="1" thickBot="1" x14ac:dyDescent="0.3">
      <c r="A997" s="8" t="s">
        <v>1</v>
      </c>
      <c r="B997" s="8" t="s">
        <v>1</v>
      </c>
      <c r="C997" s="5"/>
      <c r="D997" s="5"/>
      <c r="E997" s="5"/>
      <c r="F997" s="5"/>
      <c r="G997" s="5"/>
      <c r="H997" s="12">
        <f t="shared" si="15"/>
        <v>0</v>
      </c>
      <c r="I997" s="5" t="s">
        <v>1</v>
      </c>
      <c r="J997" s="8" t="s">
        <v>1</v>
      </c>
    </row>
    <row r="998" spans="1:10" ht="20.100000000000001" customHeight="1" thickBot="1" x14ac:dyDescent="0.3">
      <c r="A998" s="8" t="s">
        <v>1</v>
      </c>
      <c r="B998" s="8" t="s">
        <v>1</v>
      </c>
      <c r="C998" s="5"/>
      <c r="D998" s="5"/>
      <c r="E998" s="5"/>
      <c r="F998" s="5"/>
      <c r="G998" s="5"/>
      <c r="H998" s="12">
        <f t="shared" si="15"/>
        <v>0</v>
      </c>
      <c r="I998" s="5" t="s">
        <v>1</v>
      </c>
      <c r="J998" s="8" t="s">
        <v>1</v>
      </c>
    </row>
    <row r="999" spans="1:10" ht="20.100000000000001" customHeight="1" thickBot="1" x14ac:dyDescent="0.3">
      <c r="A999" s="8" t="s">
        <v>1</v>
      </c>
      <c r="B999" s="8" t="s">
        <v>1</v>
      </c>
      <c r="C999" s="5"/>
      <c r="D999" s="5"/>
      <c r="E999" s="5"/>
      <c r="F999" s="5"/>
      <c r="G999" s="5"/>
      <c r="H999" s="12">
        <f t="shared" si="15"/>
        <v>0</v>
      </c>
      <c r="I999" s="5" t="s">
        <v>1</v>
      </c>
      <c r="J999" s="8" t="s">
        <v>1</v>
      </c>
    </row>
    <row r="1000" spans="1:10" ht="20.100000000000001" customHeight="1" thickBot="1" x14ac:dyDescent="0.3">
      <c r="A1000" s="8" t="s">
        <v>1</v>
      </c>
      <c r="B1000" s="8" t="s">
        <v>1</v>
      </c>
      <c r="C1000" s="5"/>
      <c r="D1000" s="5"/>
      <c r="E1000" s="5"/>
      <c r="F1000" s="5"/>
      <c r="G1000" s="5"/>
      <c r="H1000" s="12">
        <f t="shared" si="15"/>
        <v>0</v>
      </c>
      <c r="I1000" s="5" t="s">
        <v>1</v>
      </c>
      <c r="J1000" s="8" t="s">
        <v>1</v>
      </c>
    </row>
  </sheetData>
  <sheetProtection password="C774" sheet="1"/>
  <mergeCells count="12">
    <mergeCell ref="A1:J1"/>
    <mergeCell ref="A2:J2"/>
    <mergeCell ref="A3:J3"/>
    <mergeCell ref="A4:J4"/>
    <mergeCell ref="A5:B5"/>
    <mergeCell ref="C5:C6"/>
    <mergeCell ref="D5:E5"/>
    <mergeCell ref="F5:F6"/>
    <mergeCell ref="G5:G6"/>
    <mergeCell ref="H5:H6"/>
    <mergeCell ref="I5:I6"/>
    <mergeCell ref="J5:J6"/>
  </mergeCells>
  <phoneticPr fontId="0" type="noConversion"/>
  <dataValidations count="1">
    <dataValidation type="list" allowBlank="1" showInputMessage="1" showErrorMessage="1" sqref="B7:B1000" xr:uid="{00000000-0002-0000-0B00-000000000000}">
      <formula1>$K$7:$L$7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05"/>
  <sheetViews>
    <sheetView workbookViewId="0">
      <selection activeCell="A7" sqref="A7"/>
    </sheetView>
  </sheetViews>
  <sheetFormatPr baseColWidth="10" defaultRowHeight="15" x14ac:dyDescent="0.25"/>
  <cols>
    <col min="1" max="1" width="76.140625" bestFit="1" customWidth="1"/>
    <col min="2" max="5" width="28.5703125" bestFit="1" customWidth="1"/>
  </cols>
  <sheetData>
    <row r="1" spans="1:5" ht="39.950000000000003" customHeight="1" thickBot="1" x14ac:dyDescent="0.3">
      <c r="A1" s="54" t="s">
        <v>385</v>
      </c>
      <c r="B1" s="55"/>
      <c r="C1" s="55"/>
      <c r="D1" s="55"/>
      <c r="E1" s="56"/>
    </row>
    <row r="2" spans="1:5" ht="20.100000000000001" customHeight="1" thickBot="1" x14ac:dyDescent="0.3">
      <c r="A2" s="57" t="s">
        <v>1</v>
      </c>
      <c r="B2" s="58"/>
      <c r="C2" s="58"/>
      <c r="D2" s="58"/>
      <c r="E2" s="59"/>
    </row>
    <row r="3" spans="1:5" ht="20.100000000000001" customHeight="1" thickBot="1" x14ac:dyDescent="0.3">
      <c r="A3" s="57" t="s">
        <v>1</v>
      </c>
      <c r="B3" s="58"/>
      <c r="C3" s="58"/>
      <c r="D3" s="58"/>
      <c r="E3" s="59"/>
    </row>
    <row r="4" spans="1:5" ht="20.100000000000001" customHeight="1" thickBot="1" x14ac:dyDescent="0.3">
      <c r="A4" s="60" t="s">
        <v>2</v>
      </c>
      <c r="B4" s="60"/>
      <c r="C4" s="60"/>
      <c r="D4" s="60"/>
      <c r="E4" s="60"/>
    </row>
    <row r="5" spans="1:5" ht="15.75" thickBot="1" x14ac:dyDescent="0.3">
      <c r="A5" s="63" t="s">
        <v>386</v>
      </c>
      <c r="B5" s="61" t="s">
        <v>387</v>
      </c>
      <c r="C5" s="62"/>
      <c r="D5" s="61" t="s">
        <v>388</v>
      </c>
      <c r="E5" s="62"/>
    </row>
    <row r="6" spans="1:5" ht="26.25" thickBot="1" x14ac:dyDescent="0.3">
      <c r="A6" s="64"/>
      <c r="B6" s="2" t="s">
        <v>389</v>
      </c>
      <c r="C6" s="2" t="s">
        <v>390</v>
      </c>
      <c r="D6" s="2" t="s">
        <v>290</v>
      </c>
      <c r="E6" s="2" t="s">
        <v>280</v>
      </c>
    </row>
    <row r="7" spans="1:5" ht="23.25" thickBot="1" x14ac:dyDescent="0.3">
      <c r="A7" s="4" t="s">
        <v>391</v>
      </c>
      <c r="B7" s="4"/>
      <c r="C7" s="4"/>
      <c r="D7" s="4"/>
      <c r="E7" s="4"/>
    </row>
    <row r="8" spans="1:5" ht="15.75" thickBot="1" x14ac:dyDescent="0.3">
      <c r="A8" s="8"/>
      <c r="B8" s="5"/>
      <c r="C8" s="5"/>
      <c r="D8" s="5"/>
      <c r="E8" s="8"/>
    </row>
    <row r="9" spans="1:5" ht="15.75" thickBot="1" x14ac:dyDescent="0.3">
      <c r="A9" s="8"/>
      <c r="B9" s="5"/>
      <c r="C9" s="5"/>
      <c r="D9" s="5"/>
      <c r="E9" s="8"/>
    </row>
    <row r="10" spans="1:5" ht="15.75" thickBot="1" x14ac:dyDescent="0.3">
      <c r="A10" s="8"/>
      <c r="B10" s="5"/>
      <c r="C10" s="5"/>
      <c r="D10" s="5"/>
      <c r="E10" s="8"/>
    </row>
    <row r="11" spans="1:5" ht="15.75" thickBot="1" x14ac:dyDescent="0.3">
      <c r="A11" s="8"/>
      <c r="B11" s="5"/>
      <c r="C11" s="5"/>
      <c r="D11" s="5"/>
      <c r="E11" s="8"/>
    </row>
    <row r="12" spans="1:5" ht="15.75" thickBot="1" x14ac:dyDescent="0.3">
      <c r="A12" s="8"/>
      <c r="B12" s="5"/>
      <c r="C12" s="5"/>
      <c r="D12" s="5"/>
      <c r="E12" s="8"/>
    </row>
    <row r="13" spans="1:5" ht="15.75" thickBot="1" x14ac:dyDescent="0.3">
      <c r="A13" s="8"/>
      <c r="B13" s="5"/>
      <c r="C13" s="5"/>
      <c r="D13" s="5"/>
      <c r="E13" s="8"/>
    </row>
    <row r="14" spans="1:5" ht="15.75" thickBot="1" x14ac:dyDescent="0.3">
      <c r="A14" s="8"/>
      <c r="B14" s="5"/>
      <c r="C14" s="5"/>
      <c r="D14" s="5"/>
      <c r="E14" s="8"/>
    </row>
    <row r="15" spans="1:5" ht="15.75" thickBot="1" x14ac:dyDescent="0.3">
      <c r="A15" s="8"/>
      <c r="B15" s="5"/>
      <c r="C15" s="5"/>
      <c r="D15" s="5"/>
      <c r="E15" s="8"/>
    </row>
    <row r="16" spans="1:5" ht="15.75" thickBot="1" x14ac:dyDescent="0.3">
      <c r="A16" s="8"/>
      <c r="B16" s="5"/>
      <c r="C16" s="5"/>
      <c r="D16" s="5"/>
      <c r="E16" s="8"/>
    </row>
    <row r="17" spans="1:5" ht="15.75" thickBot="1" x14ac:dyDescent="0.3">
      <c r="A17" s="8"/>
      <c r="B17" s="5"/>
      <c r="C17" s="5"/>
      <c r="D17" s="5"/>
      <c r="E17" s="8"/>
    </row>
    <row r="18" spans="1:5" ht="15.75" thickBot="1" x14ac:dyDescent="0.3">
      <c r="A18" s="8"/>
      <c r="B18" s="5"/>
      <c r="C18" s="5"/>
      <c r="D18" s="5"/>
      <c r="E18" s="8"/>
    </row>
    <row r="19" spans="1:5" ht="15.75" thickBot="1" x14ac:dyDescent="0.3">
      <c r="A19" s="8"/>
      <c r="B19" s="5"/>
      <c r="C19" s="5"/>
      <c r="D19" s="5"/>
      <c r="E19" s="8"/>
    </row>
    <row r="20" spans="1:5" ht="15.75" thickBot="1" x14ac:dyDescent="0.3">
      <c r="A20" s="8"/>
      <c r="B20" s="5"/>
      <c r="C20" s="5"/>
      <c r="D20" s="5"/>
      <c r="E20" s="8"/>
    </row>
    <row r="21" spans="1:5" ht="15.75" thickBot="1" x14ac:dyDescent="0.3">
      <c r="A21" s="8"/>
      <c r="B21" s="5"/>
      <c r="C21" s="5"/>
      <c r="D21" s="5"/>
      <c r="E21" s="8"/>
    </row>
    <row r="22" spans="1:5" ht="15.75" thickBot="1" x14ac:dyDescent="0.3">
      <c r="A22" s="8"/>
      <c r="B22" s="5"/>
      <c r="C22" s="5"/>
      <c r="D22" s="5"/>
      <c r="E22" s="8"/>
    </row>
    <row r="23" spans="1:5" ht="15.75" thickBot="1" x14ac:dyDescent="0.3">
      <c r="A23" s="8"/>
      <c r="B23" s="5"/>
      <c r="C23" s="5"/>
      <c r="D23" s="5"/>
      <c r="E23" s="8"/>
    </row>
    <row r="24" spans="1:5" ht="15.75" thickBot="1" x14ac:dyDescent="0.3">
      <c r="A24" s="8"/>
      <c r="B24" s="5"/>
      <c r="C24" s="5"/>
      <c r="D24" s="5"/>
      <c r="E24" s="8"/>
    </row>
    <row r="25" spans="1:5" ht="15.75" thickBot="1" x14ac:dyDescent="0.3">
      <c r="A25" s="8"/>
      <c r="B25" s="5"/>
      <c r="C25" s="5"/>
      <c r="D25" s="5"/>
      <c r="E25" s="8"/>
    </row>
    <row r="26" spans="1:5" ht="15.75" thickBot="1" x14ac:dyDescent="0.3">
      <c r="A26" s="8"/>
      <c r="B26" s="5"/>
      <c r="C26" s="5"/>
      <c r="D26" s="5"/>
      <c r="E26" s="8"/>
    </row>
    <row r="27" spans="1:5" ht="15.75" thickBot="1" x14ac:dyDescent="0.3">
      <c r="A27" s="8"/>
      <c r="B27" s="5"/>
      <c r="C27" s="5"/>
      <c r="D27" s="5"/>
      <c r="E27" s="8"/>
    </row>
    <row r="28" spans="1:5" ht="15.75" thickBot="1" x14ac:dyDescent="0.3">
      <c r="A28" s="8"/>
      <c r="B28" s="5"/>
      <c r="C28" s="5"/>
      <c r="D28" s="5"/>
      <c r="E28" s="8"/>
    </row>
    <row r="29" spans="1:5" ht="15.75" thickBot="1" x14ac:dyDescent="0.3">
      <c r="A29" s="8"/>
      <c r="B29" s="5"/>
      <c r="C29" s="5"/>
      <c r="D29" s="5"/>
      <c r="E29" s="8"/>
    </row>
    <row r="30" spans="1:5" ht="15.75" thickBot="1" x14ac:dyDescent="0.3">
      <c r="A30" s="8"/>
      <c r="B30" s="5"/>
      <c r="C30" s="5"/>
      <c r="D30" s="5"/>
      <c r="E30" s="8"/>
    </row>
    <row r="31" spans="1:5" ht="15.75" thickBot="1" x14ac:dyDescent="0.3">
      <c r="A31" s="8"/>
      <c r="B31" s="5"/>
      <c r="C31" s="5"/>
      <c r="D31" s="5"/>
      <c r="E31" s="8"/>
    </row>
    <row r="32" spans="1:5" ht="15.75" thickBot="1" x14ac:dyDescent="0.3">
      <c r="A32" s="8"/>
      <c r="B32" s="5"/>
      <c r="C32" s="5"/>
      <c r="D32" s="5"/>
      <c r="E32" s="8"/>
    </row>
    <row r="33" spans="1:5" ht="15.75" thickBot="1" x14ac:dyDescent="0.3">
      <c r="A33" s="8"/>
      <c r="B33" s="5"/>
      <c r="C33" s="5"/>
      <c r="D33" s="5"/>
      <c r="E33" s="8"/>
    </row>
    <row r="34" spans="1:5" ht="15.75" thickBot="1" x14ac:dyDescent="0.3">
      <c r="A34" s="8"/>
      <c r="B34" s="5"/>
      <c r="C34" s="5"/>
      <c r="D34" s="5"/>
      <c r="E34" s="8"/>
    </row>
    <row r="35" spans="1:5" ht="15.75" thickBot="1" x14ac:dyDescent="0.3">
      <c r="A35" s="8"/>
      <c r="B35" s="5"/>
      <c r="C35" s="5"/>
      <c r="D35" s="5"/>
      <c r="E35" s="8"/>
    </row>
    <row r="36" spans="1:5" ht="15.75" thickBot="1" x14ac:dyDescent="0.3">
      <c r="A36" s="8"/>
      <c r="B36" s="5"/>
      <c r="C36" s="5"/>
      <c r="D36" s="5"/>
      <c r="E36" s="8"/>
    </row>
    <row r="37" spans="1:5" ht="15.75" thickBot="1" x14ac:dyDescent="0.3">
      <c r="A37" s="8"/>
      <c r="B37" s="5"/>
      <c r="C37" s="5"/>
      <c r="D37" s="5"/>
      <c r="E37" s="8"/>
    </row>
    <row r="38" spans="1:5" ht="23.25" thickBot="1" x14ac:dyDescent="0.3">
      <c r="A38" s="4" t="s">
        <v>392</v>
      </c>
      <c r="B38" s="4"/>
      <c r="C38" s="4"/>
      <c r="D38" s="4"/>
      <c r="E38" s="4"/>
    </row>
    <row r="39" spans="1:5" ht="15.75" thickBot="1" x14ac:dyDescent="0.3">
      <c r="A39" s="8"/>
      <c r="B39" s="5"/>
      <c r="C39" s="5"/>
      <c r="D39" s="5"/>
      <c r="E39" s="8"/>
    </row>
    <row r="40" spans="1:5" ht="15.75" thickBot="1" x14ac:dyDescent="0.3">
      <c r="A40" s="8"/>
      <c r="B40" s="5"/>
      <c r="C40" s="5"/>
      <c r="D40" s="5"/>
      <c r="E40" s="8"/>
    </row>
    <row r="41" spans="1:5" ht="15.75" thickBot="1" x14ac:dyDescent="0.3">
      <c r="A41" s="8"/>
      <c r="B41" s="5"/>
      <c r="C41" s="5"/>
      <c r="D41" s="5"/>
      <c r="E41" s="8"/>
    </row>
    <row r="42" spans="1:5" ht="15.75" thickBot="1" x14ac:dyDescent="0.3">
      <c r="A42" s="8"/>
      <c r="B42" s="5"/>
      <c r="C42" s="5"/>
      <c r="D42" s="5"/>
      <c r="E42" s="8"/>
    </row>
    <row r="43" spans="1:5" ht="15.75" thickBot="1" x14ac:dyDescent="0.3">
      <c r="A43" s="8"/>
      <c r="B43" s="5"/>
      <c r="C43" s="5"/>
      <c r="D43" s="5"/>
      <c r="E43" s="8"/>
    </row>
    <row r="44" spans="1:5" ht="15.75" thickBot="1" x14ac:dyDescent="0.3">
      <c r="A44" s="8"/>
      <c r="B44" s="5"/>
      <c r="C44" s="5"/>
      <c r="D44" s="5"/>
      <c r="E44" s="8"/>
    </row>
    <row r="45" spans="1:5" ht="15.75" thickBot="1" x14ac:dyDescent="0.3">
      <c r="A45" s="8"/>
      <c r="B45" s="5"/>
      <c r="C45" s="5"/>
      <c r="D45" s="5"/>
      <c r="E45" s="8"/>
    </row>
    <row r="46" spans="1:5" ht="15.75" thickBot="1" x14ac:dyDescent="0.3">
      <c r="A46" s="8"/>
      <c r="B46" s="5"/>
      <c r="C46" s="5"/>
      <c r="D46" s="5"/>
      <c r="E46" s="8"/>
    </row>
    <row r="47" spans="1:5" ht="15.75" thickBot="1" x14ac:dyDescent="0.3">
      <c r="A47" s="8"/>
      <c r="B47" s="5"/>
      <c r="C47" s="5"/>
      <c r="D47" s="5"/>
      <c r="E47" s="8"/>
    </row>
    <row r="48" spans="1:5" ht="15.75" thickBot="1" x14ac:dyDescent="0.3">
      <c r="A48" s="8"/>
      <c r="B48" s="5"/>
      <c r="C48" s="5"/>
      <c r="D48" s="5"/>
      <c r="E48" s="8"/>
    </row>
    <row r="49" spans="1:5" ht="15.75" thickBot="1" x14ac:dyDescent="0.3">
      <c r="A49" s="8"/>
      <c r="B49" s="5"/>
      <c r="C49" s="5"/>
      <c r="D49" s="5"/>
      <c r="E49" s="8"/>
    </row>
    <row r="50" spans="1:5" ht="15.75" thickBot="1" x14ac:dyDescent="0.3">
      <c r="A50" s="8"/>
      <c r="B50" s="5"/>
      <c r="C50" s="5"/>
      <c r="D50" s="5"/>
      <c r="E50" s="8"/>
    </row>
    <row r="51" spans="1:5" ht="15.75" thickBot="1" x14ac:dyDescent="0.3">
      <c r="A51" s="8"/>
      <c r="B51" s="5"/>
      <c r="C51" s="5"/>
      <c r="D51" s="5"/>
      <c r="E51" s="8"/>
    </row>
    <row r="52" spans="1:5" ht="15.75" thickBot="1" x14ac:dyDescent="0.3">
      <c r="A52" s="8"/>
      <c r="B52" s="5"/>
      <c r="C52" s="5"/>
      <c r="D52" s="5"/>
      <c r="E52" s="8"/>
    </row>
    <row r="53" spans="1:5" ht="15.75" thickBot="1" x14ac:dyDescent="0.3">
      <c r="A53" s="8"/>
      <c r="B53" s="5"/>
      <c r="C53" s="5"/>
      <c r="D53" s="5"/>
      <c r="E53" s="8"/>
    </row>
    <row r="54" spans="1:5" ht="15.75" thickBot="1" x14ac:dyDescent="0.3">
      <c r="A54" s="8"/>
      <c r="B54" s="5"/>
      <c r="C54" s="5"/>
      <c r="D54" s="5"/>
      <c r="E54" s="8"/>
    </row>
    <row r="55" spans="1:5" ht="15.75" thickBot="1" x14ac:dyDescent="0.3">
      <c r="A55" s="8"/>
      <c r="B55" s="5"/>
      <c r="C55" s="5"/>
      <c r="D55" s="5"/>
      <c r="E55" s="8"/>
    </row>
    <row r="56" spans="1:5" ht="15.75" thickBot="1" x14ac:dyDescent="0.3">
      <c r="A56" s="8"/>
      <c r="B56" s="5"/>
      <c r="C56" s="5"/>
      <c r="D56" s="5"/>
      <c r="E56" s="8"/>
    </row>
    <row r="57" spans="1:5" ht="15.75" thickBot="1" x14ac:dyDescent="0.3">
      <c r="A57" s="8"/>
      <c r="B57" s="5"/>
      <c r="C57" s="5"/>
      <c r="D57" s="5"/>
      <c r="E57" s="8"/>
    </row>
    <row r="58" spans="1:5" ht="15.75" thickBot="1" x14ac:dyDescent="0.3">
      <c r="A58" s="8"/>
      <c r="B58" s="5"/>
      <c r="C58" s="5"/>
      <c r="D58" s="5"/>
      <c r="E58" s="8"/>
    </row>
    <row r="59" spans="1:5" ht="15.75" thickBot="1" x14ac:dyDescent="0.3">
      <c r="A59" s="8"/>
      <c r="B59" s="5"/>
      <c r="C59" s="5"/>
      <c r="D59" s="5"/>
      <c r="E59" s="8"/>
    </row>
    <row r="60" spans="1:5" ht="15.75" thickBot="1" x14ac:dyDescent="0.3">
      <c r="A60" s="8"/>
      <c r="B60" s="5"/>
      <c r="C60" s="5"/>
      <c r="D60" s="5"/>
      <c r="E60" s="8"/>
    </row>
    <row r="61" spans="1:5" ht="15.75" thickBot="1" x14ac:dyDescent="0.3">
      <c r="A61" s="8"/>
      <c r="B61" s="5"/>
      <c r="C61" s="5"/>
      <c r="D61" s="5"/>
      <c r="E61" s="8"/>
    </row>
    <row r="62" spans="1:5" ht="15.75" thickBot="1" x14ac:dyDescent="0.3">
      <c r="A62" s="8"/>
      <c r="B62" s="5"/>
      <c r="C62" s="5"/>
      <c r="D62" s="5"/>
      <c r="E62" s="8"/>
    </row>
    <row r="63" spans="1:5" ht="15.75" thickBot="1" x14ac:dyDescent="0.3">
      <c r="A63" s="8"/>
      <c r="B63" s="5"/>
      <c r="C63" s="5"/>
      <c r="D63" s="5"/>
      <c r="E63" s="8"/>
    </row>
    <row r="64" spans="1:5" ht="15.75" thickBot="1" x14ac:dyDescent="0.3">
      <c r="A64" s="8"/>
      <c r="B64" s="5"/>
      <c r="C64" s="5"/>
      <c r="D64" s="5"/>
      <c r="E64" s="8"/>
    </row>
    <row r="65" spans="1:5" ht="15.75" thickBot="1" x14ac:dyDescent="0.3">
      <c r="A65" s="8"/>
      <c r="B65" s="5"/>
      <c r="C65" s="5"/>
      <c r="D65" s="5"/>
      <c r="E65" s="8"/>
    </row>
    <row r="66" spans="1:5" ht="15.75" thickBot="1" x14ac:dyDescent="0.3">
      <c r="A66" s="8"/>
      <c r="B66" s="5"/>
      <c r="C66" s="5"/>
      <c r="D66" s="5"/>
      <c r="E66" s="8"/>
    </row>
    <row r="67" spans="1:5" ht="15.75" thickBot="1" x14ac:dyDescent="0.3">
      <c r="A67" s="8"/>
      <c r="B67" s="5"/>
      <c r="C67" s="5"/>
      <c r="D67" s="5"/>
      <c r="E67" s="8"/>
    </row>
    <row r="68" spans="1:5" ht="15.75" thickBot="1" x14ac:dyDescent="0.3">
      <c r="A68" s="8"/>
      <c r="B68" s="5"/>
      <c r="C68" s="5"/>
      <c r="D68" s="5"/>
      <c r="E68" s="8"/>
    </row>
    <row r="69" spans="1:5" ht="23.25" thickBot="1" x14ac:dyDescent="0.3">
      <c r="A69" s="4" t="s">
        <v>393</v>
      </c>
      <c r="B69" s="4"/>
      <c r="C69" s="4"/>
      <c r="D69" s="4"/>
      <c r="E69" s="4"/>
    </row>
    <row r="70" spans="1:5" ht="15.75" thickBot="1" x14ac:dyDescent="0.3">
      <c r="A70" s="8"/>
      <c r="B70" s="5"/>
      <c r="C70" s="5"/>
      <c r="D70" s="5"/>
      <c r="E70" s="8"/>
    </row>
    <row r="71" spans="1:5" ht="15.75" thickBot="1" x14ac:dyDescent="0.3">
      <c r="A71" s="8"/>
      <c r="B71" s="5"/>
      <c r="C71" s="5"/>
      <c r="D71" s="5"/>
      <c r="E71" s="8"/>
    </row>
    <row r="72" spans="1:5" ht="15.75" thickBot="1" x14ac:dyDescent="0.3">
      <c r="A72" s="8"/>
      <c r="B72" s="5"/>
      <c r="C72" s="5"/>
      <c r="D72" s="5"/>
      <c r="E72" s="8"/>
    </row>
    <row r="73" spans="1:5" ht="15.75" thickBot="1" x14ac:dyDescent="0.3">
      <c r="A73" s="8"/>
      <c r="B73" s="5"/>
      <c r="C73" s="5"/>
      <c r="D73" s="5"/>
      <c r="E73" s="8"/>
    </row>
    <row r="74" spans="1:5" ht="15.75" thickBot="1" x14ac:dyDescent="0.3">
      <c r="A74" s="8"/>
      <c r="B74" s="5"/>
      <c r="C74" s="5"/>
      <c r="D74" s="5"/>
      <c r="E74" s="8"/>
    </row>
    <row r="75" spans="1:5" ht="15.75" thickBot="1" x14ac:dyDescent="0.3">
      <c r="A75" s="8"/>
      <c r="B75" s="5"/>
      <c r="C75" s="5"/>
      <c r="D75" s="5"/>
      <c r="E75" s="8"/>
    </row>
    <row r="76" spans="1:5" ht="15.75" thickBot="1" x14ac:dyDescent="0.3">
      <c r="A76" s="8"/>
      <c r="B76" s="5"/>
      <c r="C76" s="5"/>
      <c r="D76" s="5"/>
      <c r="E76" s="8"/>
    </row>
    <row r="77" spans="1:5" ht="15.75" thickBot="1" x14ac:dyDescent="0.3">
      <c r="A77" s="8"/>
      <c r="B77" s="5"/>
      <c r="C77" s="5"/>
      <c r="D77" s="5"/>
      <c r="E77" s="8"/>
    </row>
    <row r="78" spans="1:5" ht="15.75" thickBot="1" x14ac:dyDescent="0.3">
      <c r="A78" s="8"/>
      <c r="B78" s="5"/>
      <c r="C78" s="5"/>
      <c r="D78" s="5"/>
      <c r="E78" s="8"/>
    </row>
    <row r="79" spans="1:5" ht="15.75" thickBot="1" x14ac:dyDescent="0.3">
      <c r="A79" s="8"/>
      <c r="B79" s="5"/>
      <c r="C79" s="5"/>
      <c r="D79" s="5"/>
      <c r="E79" s="8"/>
    </row>
    <row r="80" spans="1:5" ht="15.75" thickBot="1" x14ac:dyDescent="0.3">
      <c r="A80" s="8"/>
      <c r="B80" s="5"/>
      <c r="C80" s="5"/>
      <c r="D80" s="5"/>
      <c r="E80" s="8"/>
    </row>
    <row r="81" spans="1:5" ht="15.75" thickBot="1" x14ac:dyDescent="0.3">
      <c r="A81" s="8"/>
      <c r="B81" s="5"/>
      <c r="C81" s="5"/>
      <c r="D81" s="5"/>
      <c r="E81" s="8"/>
    </row>
    <row r="82" spans="1:5" ht="15.75" thickBot="1" x14ac:dyDescent="0.3">
      <c r="A82" s="8"/>
      <c r="B82" s="5"/>
      <c r="C82" s="5"/>
      <c r="D82" s="5"/>
      <c r="E82" s="8"/>
    </row>
    <row r="83" spans="1:5" ht="15.75" thickBot="1" x14ac:dyDescent="0.3">
      <c r="A83" s="8"/>
      <c r="B83" s="5"/>
      <c r="C83" s="5"/>
      <c r="D83" s="5"/>
      <c r="E83" s="8"/>
    </row>
    <row r="84" spans="1:5" ht="15.75" thickBot="1" x14ac:dyDescent="0.3">
      <c r="A84" s="8"/>
      <c r="B84" s="5"/>
      <c r="C84" s="5"/>
      <c r="D84" s="5"/>
      <c r="E84" s="8"/>
    </row>
    <row r="85" spans="1:5" ht="15.75" thickBot="1" x14ac:dyDescent="0.3">
      <c r="A85" s="8"/>
      <c r="B85" s="5"/>
      <c r="C85" s="5"/>
      <c r="D85" s="5"/>
      <c r="E85" s="8"/>
    </row>
    <row r="86" spans="1:5" ht="15.75" thickBot="1" x14ac:dyDescent="0.3">
      <c r="A86" s="8"/>
      <c r="B86" s="5"/>
      <c r="C86" s="5"/>
      <c r="D86" s="5"/>
      <c r="E86" s="8"/>
    </row>
    <row r="87" spans="1:5" ht="15.75" thickBot="1" x14ac:dyDescent="0.3">
      <c r="A87" s="8"/>
      <c r="B87" s="5"/>
      <c r="C87" s="5"/>
      <c r="D87" s="5"/>
      <c r="E87" s="8"/>
    </row>
    <row r="88" spans="1:5" ht="15.75" thickBot="1" x14ac:dyDescent="0.3">
      <c r="A88" s="8"/>
      <c r="B88" s="5"/>
      <c r="C88" s="5"/>
      <c r="D88" s="5"/>
      <c r="E88" s="8"/>
    </row>
    <row r="89" spans="1:5" ht="15.75" thickBot="1" x14ac:dyDescent="0.3">
      <c r="A89" s="8"/>
      <c r="B89" s="5"/>
      <c r="C89" s="5"/>
      <c r="D89" s="5"/>
      <c r="E89" s="8"/>
    </row>
    <row r="90" spans="1:5" ht="15.75" thickBot="1" x14ac:dyDescent="0.3">
      <c r="A90" s="8"/>
      <c r="B90" s="5"/>
      <c r="C90" s="5"/>
      <c r="D90" s="5"/>
      <c r="E90" s="8"/>
    </row>
    <row r="91" spans="1:5" ht="15.75" thickBot="1" x14ac:dyDescent="0.3">
      <c r="A91" s="8"/>
      <c r="B91" s="5"/>
      <c r="C91" s="5"/>
      <c r="D91" s="5"/>
      <c r="E91" s="8"/>
    </row>
    <row r="92" spans="1:5" ht="15.75" thickBot="1" x14ac:dyDescent="0.3">
      <c r="A92" s="8"/>
      <c r="B92" s="5"/>
      <c r="C92" s="5"/>
      <c r="D92" s="5"/>
      <c r="E92" s="8"/>
    </row>
    <row r="93" spans="1:5" ht="15.75" thickBot="1" x14ac:dyDescent="0.3">
      <c r="A93" s="8"/>
      <c r="B93" s="5"/>
      <c r="C93" s="5"/>
      <c r="D93" s="5"/>
      <c r="E93" s="8"/>
    </row>
    <row r="94" spans="1:5" ht="15.75" thickBot="1" x14ac:dyDescent="0.3">
      <c r="A94" s="8"/>
      <c r="B94" s="5"/>
      <c r="C94" s="5"/>
      <c r="D94" s="5"/>
      <c r="E94" s="8"/>
    </row>
    <row r="95" spans="1:5" ht="15.75" thickBot="1" x14ac:dyDescent="0.3">
      <c r="A95" s="8"/>
      <c r="B95" s="5"/>
      <c r="C95" s="5"/>
      <c r="D95" s="5"/>
      <c r="E95" s="8"/>
    </row>
    <row r="96" spans="1:5" ht="15.75" thickBot="1" x14ac:dyDescent="0.3">
      <c r="A96" s="8"/>
      <c r="B96" s="5"/>
      <c r="C96" s="5"/>
      <c r="D96" s="5"/>
      <c r="E96" s="8"/>
    </row>
    <row r="97" spans="1:5" ht="15.75" thickBot="1" x14ac:dyDescent="0.3">
      <c r="A97" s="8"/>
      <c r="B97" s="5"/>
      <c r="C97" s="5"/>
      <c r="D97" s="5"/>
      <c r="E97" s="8"/>
    </row>
    <row r="98" spans="1:5" ht="15.75" thickBot="1" x14ac:dyDescent="0.3">
      <c r="A98" s="8"/>
      <c r="B98" s="5"/>
      <c r="C98" s="5"/>
      <c r="D98" s="5"/>
      <c r="E98" s="8"/>
    </row>
    <row r="99" spans="1:5" ht="15.75" thickBot="1" x14ac:dyDescent="0.3">
      <c r="A99" s="8"/>
      <c r="B99" s="5"/>
      <c r="C99" s="5"/>
      <c r="D99" s="5"/>
      <c r="E99" s="8"/>
    </row>
    <row r="100" spans="1:5" ht="15.75" thickBot="1" x14ac:dyDescent="0.3">
      <c r="A100" s="4" t="s">
        <v>394</v>
      </c>
      <c r="B100" s="4"/>
      <c r="C100" s="4"/>
      <c r="D100" s="4"/>
      <c r="E100" s="4"/>
    </row>
    <row r="101" spans="1:5" ht="15.75" thickBot="1" x14ac:dyDescent="0.3">
      <c r="A101" s="8"/>
      <c r="B101" s="5"/>
      <c r="C101" s="5"/>
      <c r="D101" s="5"/>
      <c r="E101" s="8"/>
    </row>
    <row r="102" spans="1:5" ht="15.75" thickBot="1" x14ac:dyDescent="0.3">
      <c r="A102" s="4" t="s">
        <v>395</v>
      </c>
      <c r="B102" s="4"/>
      <c r="C102" s="4"/>
      <c r="D102" s="4"/>
      <c r="E102" s="4"/>
    </row>
    <row r="103" spans="1:5" ht="15.75" thickBot="1" x14ac:dyDescent="0.3">
      <c r="A103" s="8"/>
      <c r="B103" s="5"/>
      <c r="C103" s="5"/>
      <c r="D103" s="5"/>
      <c r="E103" s="8"/>
    </row>
    <row r="104" spans="1:5" ht="15.75" thickBot="1" x14ac:dyDescent="0.3">
      <c r="A104" s="4" t="s">
        <v>396</v>
      </c>
      <c r="B104" s="4"/>
      <c r="C104" s="4"/>
      <c r="D104" s="4"/>
      <c r="E104" s="4"/>
    </row>
    <row r="105" spans="1:5" ht="15.75" thickBot="1" x14ac:dyDescent="0.3">
      <c r="A105" s="8"/>
      <c r="B105" s="5"/>
      <c r="C105" s="5"/>
      <c r="D105" s="5"/>
      <c r="E105" s="8"/>
    </row>
  </sheetData>
  <sheetProtection password="C774" sheet="1"/>
  <mergeCells count="7">
    <mergeCell ref="A5:A6"/>
    <mergeCell ref="B5:C5"/>
    <mergeCell ref="D5:E5"/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406"/>
  <sheetViews>
    <sheetView workbookViewId="0">
      <selection activeCell="A5" sqref="A5:A6"/>
    </sheetView>
  </sheetViews>
  <sheetFormatPr baseColWidth="10" defaultRowHeight="15" x14ac:dyDescent="0.25"/>
  <cols>
    <col min="1" max="1" width="57.140625" bestFit="1" customWidth="1"/>
    <col min="3" max="6" width="22.85546875" bestFit="1" customWidth="1"/>
    <col min="7" max="10" width="30.42578125" bestFit="1" customWidth="1"/>
    <col min="11" max="11" width="22.85546875" bestFit="1" customWidth="1"/>
    <col min="12" max="14" width="28.5703125" bestFit="1" customWidth="1"/>
  </cols>
  <sheetData>
    <row r="1" spans="1:14" ht="39.950000000000003" customHeight="1" thickBot="1" x14ac:dyDescent="0.3">
      <c r="A1" s="54" t="s">
        <v>397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</row>
    <row r="3" spans="1:14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4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5.75" thickBot="1" x14ac:dyDescent="0.3">
      <c r="A5" s="63" t="s">
        <v>398</v>
      </c>
      <c r="B5" s="63" t="s">
        <v>399</v>
      </c>
      <c r="C5" s="63" t="s">
        <v>400</v>
      </c>
      <c r="D5" s="63" t="s">
        <v>401</v>
      </c>
      <c r="E5" s="63" t="s">
        <v>337</v>
      </c>
      <c r="F5" s="63" t="s">
        <v>402</v>
      </c>
      <c r="G5" s="61" t="s">
        <v>403</v>
      </c>
      <c r="H5" s="62"/>
      <c r="I5" s="61" t="s">
        <v>404</v>
      </c>
      <c r="J5" s="62"/>
      <c r="K5" s="63" t="s">
        <v>342</v>
      </c>
      <c r="L5" s="63" t="s">
        <v>405</v>
      </c>
      <c r="M5" s="63" t="s">
        <v>406</v>
      </c>
      <c r="N5" s="63" t="s">
        <v>407</v>
      </c>
    </row>
    <row r="6" spans="1:14" ht="26.25" thickBot="1" x14ac:dyDescent="0.3">
      <c r="A6" s="64"/>
      <c r="B6" s="64"/>
      <c r="C6" s="64"/>
      <c r="D6" s="64"/>
      <c r="E6" s="64"/>
      <c r="F6" s="64"/>
      <c r="G6" s="2" t="s">
        <v>408</v>
      </c>
      <c r="H6" s="2" t="s">
        <v>409</v>
      </c>
      <c r="I6" s="2" t="s">
        <v>410</v>
      </c>
      <c r="J6" s="2" t="s">
        <v>411</v>
      </c>
      <c r="K6" s="64"/>
      <c r="L6" s="64"/>
      <c r="M6" s="64"/>
      <c r="N6" s="64"/>
    </row>
    <row r="7" spans="1:14" ht="15.75" thickBot="1" x14ac:dyDescent="0.3">
      <c r="A7" s="8"/>
      <c r="B7" s="8"/>
      <c r="C7" s="8"/>
      <c r="D7" s="5"/>
      <c r="E7" s="8"/>
      <c r="F7" s="5"/>
      <c r="G7" s="5"/>
      <c r="H7" s="5"/>
      <c r="I7" s="5"/>
      <c r="J7" s="5"/>
      <c r="K7" s="12">
        <f>ROUND(SUM(F7,G7,H7,(-I7),(-J7)),2)</f>
        <v>0</v>
      </c>
      <c r="L7" s="5"/>
      <c r="M7" s="5"/>
      <c r="N7" s="8"/>
    </row>
    <row r="8" spans="1:14" ht="15.75" thickBot="1" x14ac:dyDescent="0.3">
      <c r="A8" s="8"/>
      <c r="B8" s="8"/>
      <c r="C8" s="8"/>
      <c r="D8" s="5"/>
      <c r="E8" s="8"/>
      <c r="F8" s="5"/>
      <c r="G8" s="5"/>
      <c r="H8" s="5"/>
      <c r="I8" s="5"/>
      <c r="J8" s="5"/>
      <c r="K8" s="12">
        <f t="shared" ref="K8:K36" si="0">ROUND(SUM(F8,G8,H8,(-I8),(-J8)),2)</f>
        <v>0</v>
      </c>
      <c r="L8" s="5"/>
      <c r="M8" s="5"/>
      <c r="N8" s="8"/>
    </row>
    <row r="9" spans="1:14" ht="15.75" thickBot="1" x14ac:dyDescent="0.3">
      <c r="A9" s="8"/>
      <c r="B9" s="8"/>
      <c r="C9" s="8"/>
      <c r="D9" s="5"/>
      <c r="E9" s="8"/>
      <c r="F9" s="5"/>
      <c r="G9" s="5"/>
      <c r="H9" s="5"/>
      <c r="I9" s="5"/>
      <c r="J9" s="5"/>
      <c r="K9" s="12">
        <f t="shared" si="0"/>
        <v>0</v>
      </c>
      <c r="L9" s="5"/>
      <c r="M9" s="5"/>
      <c r="N9" s="8"/>
    </row>
    <row r="10" spans="1:14" ht="15.75" thickBot="1" x14ac:dyDescent="0.3">
      <c r="A10" s="8"/>
      <c r="B10" s="8"/>
      <c r="C10" s="8"/>
      <c r="D10" s="5"/>
      <c r="E10" s="8"/>
      <c r="F10" s="5"/>
      <c r="G10" s="5"/>
      <c r="H10" s="5"/>
      <c r="I10" s="5"/>
      <c r="J10" s="5"/>
      <c r="K10" s="12">
        <f t="shared" si="0"/>
        <v>0</v>
      </c>
      <c r="L10" s="5"/>
      <c r="M10" s="5"/>
      <c r="N10" s="8"/>
    </row>
    <row r="11" spans="1:14" ht="15.75" thickBot="1" x14ac:dyDescent="0.3">
      <c r="A11" s="8"/>
      <c r="B11" s="8"/>
      <c r="C11" s="8"/>
      <c r="D11" s="5"/>
      <c r="E11" s="8"/>
      <c r="F11" s="5"/>
      <c r="G11" s="5"/>
      <c r="H11" s="5"/>
      <c r="I11" s="5"/>
      <c r="J11" s="5"/>
      <c r="K11" s="12">
        <f t="shared" si="0"/>
        <v>0</v>
      </c>
      <c r="L11" s="5"/>
      <c r="M11" s="5"/>
      <c r="N11" s="8"/>
    </row>
    <row r="12" spans="1:14" ht="15.75" thickBot="1" x14ac:dyDescent="0.3">
      <c r="A12" s="8"/>
      <c r="B12" s="8"/>
      <c r="C12" s="8"/>
      <c r="D12" s="5"/>
      <c r="E12" s="8"/>
      <c r="F12" s="5"/>
      <c r="G12" s="5"/>
      <c r="H12" s="5"/>
      <c r="I12" s="5"/>
      <c r="J12" s="5"/>
      <c r="K12" s="12">
        <f t="shared" si="0"/>
        <v>0</v>
      </c>
      <c r="L12" s="5"/>
      <c r="M12" s="5"/>
      <c r="N12" s="8"/>
    </row>
    <row r="13" spans="1:14" ht="15.75" thickBot="1" x14ac:dyDescent="0.3">
      <c r="A13" s="8"/>
      <c r="B13" s="8"/>
      <c r="C13" s="8"/>
      <c r="D13" s="5"/>
      <c r="E13" s="8"/>
      <c r="F13" s="5"/>
      <c r="G13" s="5"/>
      <c r="H13" s="5"/>
      <c r="I13" s="5"/>
      <c r="J13" s="5"/>
      <c r="K13" s="12">
        <f t="shared" si="0"/>
        <v>0</v>
      </c>
      <c r="L13" s="5"/>
      <c r="M13" s="5"/>
      <c r="N13" s="8"/>
    </row>
    <row r="14" spans="1:14" ht="15.75" thickBot="1" x14ac:dyDescent="0.3">
      <c r="A14" s="8"/>
      <c r="B14" s="8"/>
      <c r="C14" s="8"/>
      <c r="D14" s="5"/>
      <c r="E14" s="8"/>
      <c r="F14" s="5"/>
      <c r="G14" s="5"/>
      <c r="H14" s="5"/>
      <c r="I14" s="5"/>
      <c r="J14" s="5"/>
      <c r="K14" s="12">
        <f t="shared" si="0"/>
        <v>0</v>
      </c>
      <c r="L14" s="5"/>
      <c r="M14" s="5"/>
      <c r="N14" s="8"/>
    </row>
    <row r="15" spans="1:14" ht="15.75" thickBot="1" x14ac:dyDescent="0.3">
      <c r="A15" s="8"/>
      <c r="B15" s="8"/>
      <c r="C15" s="8"/>
      <c r="D15" s="5"/>
      <c r="E15" s="8"/>
      <c r="F15" s="5"/>
      <c r="G15" s="5"/>
      <c r="H15" s="5"/>
      <c r="I15" s="5"/>
      <c r="J15" s="5"/>
      <c r="K15" s="12">
        <f t="shared" si="0"/>
        <v>0</v>
      </c>
      <c r="L15" s="5"/>
      <c r="M15" s="5"/>
      <c r="N15" s="8"/>
    </row>
    <row r="16" spans="1:14" ht="15.75" thickBot="1" x14ac:dyDescent="0.3">
      <c r="A16" s="8"/>
      <c r="B16" s="8"/>
      <c r="C16" s="8"/>
      <c r="D16" s="5"/>
      <c r="E16" s="8"/>
      <c r="F16" s="5"/>
      <c r="G16" s="5"/>
      <c r="H16" s="5"/>
      <c r="I16" s="5"/>
      <c r="J16" s="5"/>
      <c r="K16" s="12">
        <f t="shared" si="0"/>
        <v>0</v>
      </c>
      <c r="L16" s="5"/>
      <c r="M16" s="5"/>
      <c r="N16" s="8"/>
    </row>
    <row r="17" spans="1:14" ht="15.75" thickBot="1" x14ac:dyDescent="0.3">
      <c r="A17" s="8"/>
      <c r="B17" s="8"/>
      <c r="C17" s="8"/>
      <c r="D17" s="5"/>
      <c r="E17" s="8"/>
      <c r="F17" s="5"/>
      <c r="G17" s="5"/>
      <c r="H17" s="5"/>
      <c r="I17" s="5"/>
      <c r="J17" s="5"/>
      <c r="K17" s="12">
        <f t="shared" si="0"/>
        <v>0</v>
      </c>
      <c r="L17" s="5"/>
      <c r="M17" s="5"/>
      <c r="N17" s="8"/>
    </row>
    <row r="18" spans="1:14" ht="15.75" thickBot="1" x14ac:dyDescent="0.3">
      <c r="A18" s="8"/>
      <c r="B18" s="8"/>
      <c r="C18" s="8"/>
      <c r="D18" s="5"/>
      <c r="E18" s="8"/>
      <c r="F18" s="5"/>
      <c r="G18" s="5"/>
      <c r="H18" s="5"/>
      <c r="I18" s="5"/>
      <c r="J18" s="5"/>
      <c r="K18" s="12">
        <f t="shared" si="0"/>
        <v>0</v>
      </c>
      <c r="L18" s="5"/>
      <c r="M18" s="5"/>
      <c r="N18" s="8"/>
    </row>
    <row r="19" spans="1:14" ht="15.75" thickBot="1" x14ac:dyDescent="0.3">
      <c r="A19" s="8"/>
      <c r="B19" s="8"/>
      <c r="C19" s="8"/>
      <c r="D19" s="5"/>
      <c r="E19" s="8"/>
      <c r="F19" s="5"/>
      <c r="G19" s="5"/>
      <c r="H19" s="5"/>
      <c r="I19" s="5"/>
      <c r="J19" s="5"/>
      <c r="K19" s="12">
        <f t="shared" si="0"/>
        <v>0</v>
      </c>
      <c r="L19" s="5"/>
      <c r="M19" s="5"/>
      <c r="N19" s="8"/>
    </row>
    <row r="20" spans="1:14" ht="15.75" thickBot="1" x14ac:dyDescent="0.3">
      <c r="A20" s="8"/>
      <c r="B20" s="8"/>
      <c r="C20" s="8"/>
      <c r="D20" s="5"/>
      <c r="E20" s="8"/>
      <c r="F20" s="5"/>
      <c r="G20" s="5"/>
      <c r="H20" s="5"/>
      <c r="I20" s="5"/>
      <c r="J20" s="5"/>
      <c r="K20" s="12">
        <f t="shared" si="0"/>
        <v>0</v>
      </c>
      <c r="L20" s="5"/>
      <c r="M20" s="5"/>
      <c r="N20" s="8"/>
    </row>
    <row r="21" spans="1:14" ht="15.75" thickBot="1" x14ac:dyDescent="0.3">
      <c r="A21" s="8"/>
      <c r="B21" s="8"/>
      <c r="C21" s="8"/>
      <c r="D21" s="5"/>
      <c r="E21" s="8"/>
      <c r="F21" s="5"/>
      <c r="G21" s="5"/>
      <c r="H21" s="5"/>
      <c r="I21" s="5"/>
      <c r="J21" s="5"/>
      <c r="K21" s="12">
        <f t="shared" si="0"/>
        <v>0</v>
      </c>
      <c r="L21" s="5"/>
      <c r="M21" s="5"/>
      <c r="N21" s="8"/>
    </row>
    <row r="22" spans="1:14" ht="15.75" thickBot="1" x14ac:dyDescent="0.3">
      <c r="A22" s="8"/>
      <c r="B22" s="8"/>
      <c r="C22" s="8"/>
      <c r="D22" s="5"/>
      <c r="E22" s="8"/>
      <c r="F22" s="5"/>
      <c r="G22" s="5"/>
      <c r="H22" s="5"/>
      <c r="I22" s="5"/>
      <c r="J22" s="5"/>
      <c r="K22" s="12">
        <f t="shared" si="0"/>
        <v>0</v>
      </c>
      <c r="L22" s="5"/>
      <c r="M22" s="5"/>
      <c r="N22" s="8"/>
    </row>
    <row r="23" spans="1:14" ht="15.75" thickBot="1" x14ac:dyDescent="0.3">
      <c r="A23" s="8"/>
      <c r="B23" s="8"/>
      <c r="C23" s="8"/>
      <c r="D23" s="5"/>
      <c r="E23" s="8"/>
      <c r="F23" s="5"/>
      <c r="G23" s="5"/>
      <c r="H23" s="5"/>
      <c r="I23" s="5"/>
      <c r="J23" s="5"/>
      <c r="K23" s="12">
        <f t="shared" si="0"/>
        <v>0</v>
      </c>
      <c r="L23" s="5"/>
      <c r="M23" s="5"/>
      <c r="N23" s="8"/>
    </row>
    <row r="24" spans="1:14" ht="15.75" thickBot="1" x14ac:dyDescent="0.3">
      <c r="A24" s="8"/>
      <c r="B24" s="8"/>
      <c r="C24" s="8"/>
      <c r="D24" s="5"/>
      <c r="E24" s="8"/>
      <c r="F24" s="5"/>
      <c r="G24" s="5"/>
      <c r="H24" s="5"/>
      <c r="I24" s="5"/>
      <c r="J24" s="5"/>
      <c r="K24" s="12">
        <f t="shared" si="0"/>
        <v>0</v>
      </c>
      <c r="L24" s="5"/>
      <c r="M24" s="5"/>
      <c r="N24" s="8"/>
    </row>
    <row r="25" spans="1:14" ht="15.75" thickBot="1" x14ac:dyDescent="0.3">
      <c r="A25" s="8"/>
      <c r="B25" s="8"/>
      <c r="C25" s="8"/>
      <c r="D25" s="5"/>
      <c r="E25" s="8"/>
      <c r="F25" s="5"/>
      <c r="G25" s="5"/>
      <c r="H25" s="5"/>
      <c r="I25" s="5"/>
      <c r="J25" s="5"/>
      <c r="K25" s="12">
        <f t="shared" si="0"/>
        <v>0</v>
      </c>
      <c r="L25" s="5"/>
      <c r="M25" s="5"/>
      <c r="N25" s="8"/>
    </row>
    <row r="26" spans="1:14" ht="15.75" thickBot="1" x14ac:dyDescent="0.3">
      <c r="A26" s="8"/>
      <c r="B26" s="8"/>
      <c r="C26" s="8"/>
      <c r="D26" s="5"/>
      <c r="E26" s="8"/>
      <c r="F26" s="5"/>
      <c r="G26" s="5"/>
      <c r="H26" s="5"/>
      <c r="I26" s="5"/>
      <c r="J26" s="5"/>
      <c r="K26" s="12">
        <f t="shared" si="0"/>
        <v>0</v>
      </c>
      <c r="L26" s="5"/>
      <c r="M26" s="5"/>
      <c r="N26" s="8"/>
    </row>
    <row r="27" spans="1:14" ht="15.75" thickBot="1" x14ac:dyDescent="0.3">
      <c r="A27" s="8"/>
      <c r="B27" s="8"/>
      <c r="C27" s="8"/>
      <c r="D27" s="5"/>
      <c r="E27" s="8"/>
      <c r="F27" s="5"/>
      <c r="G27" s="5"/>
      <c r="H27" s="5"/>
      <c r="I27" s="5"/>
      <c r="J27" s="5"/>
      <c r="K27" s="12">
        <f t="shared" si="0"/>
        <v>0</v>
      </c>
      <c r="L27" s="5"/>
      <c r="M27" s="5"/>
      <c r="N27" s="8"/>
    </row>
    <row r="28" spans="1:14" ht="15.75" thickBot="1" x14ac:dyDescent="0.3">
      <c r="A28" s="8"/>
      <c r="B28" s="8"/>
      <c r="C28" s="8"/>
      <c r="D28" s="5"/>
      <c r="E28" s="8"/>
      <c r="F28" s="5"/>
      <c r="G28" s="5"/>
      <c r="H28" s="5"/>
      <c r="I28" s="5"/>
      <c r="J28" s="5"/>
      <c r="K28" s="12">
        <f t="shared" si="0"/>
        <v>0</v>
      </c>
      <c r="L28" s="5"/>
      <c r="M28" s="5"/>
      <c r="N28" s="8"/>
    </row>
    <row r="29" spans="1:14" ht="15.75" thickBot="1" x14ac:dyDescent="0.3">
      <c r="A29" s="8"/>
      <c r="B29" s="8"/>
      <c r="C29" s="8"/>
      <c r="D29" s="5"/>
      <c r="E29" s="8"/>
      <c r="F29" s="5"/>
      <c r="G29" s="5"/>
      <c r="H29" s="5"/>
      <c r="I29" s="5"/>
      <c r="J29" s="5"/>
      <c r="K29" s="12">
        <f t="shared" si="0"/>
        <v>0</v>
      </c>
      <c r="L29" s="5"/>
      <c r="M29" s="5"/>
      <c r="N29" s="8"/>
    </row>
    <row r="30" spans="1:14" ht="15.75" thickBot="1" x14ac:dyDescent="0.3">
      <c r="A30" s="8"/>
      <c r="B30" s="8"/>
      <c r="C30" s="8"/>
      <c r="D30" s="5"/>
      <c r="E30" s="8"/>
      <c r="F30" s="5"/>
      <c r="G30" s="5"/>
      <c r="H30" s="5"/>
      <c r="I30" s="5"/>
      <c r="J30" s="5"/>
      <c r="K30" s="12">
        <f t="shared" si="0"/>
        <v>0</v>
      </c>
      <c r="L30" s="5"/>
      <c r="M30" s="5"/>
      <c r="N30" s="8"/>
    </row>
    <row r="31" spans="1:14" ht="15.75" thickBot="1" x14ac:dyDescent="0.3">
      <c r="A31" s="8"/>
      <c r="B31" s="8"/>
      <c r="C31" s="8"/>
      <c r="D31" s="5"/>
      <c r="E31" s="8"/>
      <c r="F31" s="5"/>
      <c r="G31" s="5"/>
      <c r="H31" s="5"/>
      <c r="I31" s="5"/>
      <c r="J31" s="5"/>
      <c r="K31" s="12">
        <f t="shared" si="0"/>
        <v>0</v>
      </c>
      <c r="L31" s="5"/>
      <c r="M31" s="5"/>
      <c r="N31" s="8"/>
    </row>
    <row r="32" spans="1:14" ht="15.75" thickBot="1" x14ac:dyDescent="0.3">
      <c r="A32" s="8"/>
      <c r="B32" s="8"/>
      <c r="C32" s="8"/>
      <c r="D32" s="5"/>
      <c r="E32" s="8"/>
      <c r="F32" s="5"/>
      <c r="G32" s="5"/>
      <c r="H32" s="5"/>
      <c r="I32" s="5"/>
      <c r="J32" s="5"/>
      <c r="K32" s="12">
        <f t="shared" si="0"/>
        <v>0</v>
      </c>
      <c r="L32" s="5"/>
      <c r="M32" s="5"/>
      <c r="N32" s="8"/>
    </row>
    <row r="33" spans="1:14" ht="15.75" thickBot="1" x14ac:dyDescent="0.3">
      <c r="A33" s="8"/>
      <c r="B33" s="8"/>
      <c r="C33" s="8"/>
      <c r="D33" s="5"/>
      <c r="E33" s="8"/>
      <c r="F33" s="5"/>
      <c r="G33" s="5"/>
      <c r="H33" s="5"/>
      <c r="I33" s="5"/>
      <c r="J33" s="5"/>
      <c r="K33" s="12">
        <f t="shared" si="0"/>
        <v>0</v>
      </c>
      <c r="L33" s="5"/>
      <c r="M33" s="5"/>
      <c r="N33" s="8"/>
    </row>
    <row r="34" spans="1:14" ht="15.75" thickBot="1" x14ac:dyDescent="0.3">
      <c r="A34" s="8"/>
      <c r="B34" s="8"/>
      <c r="C34" s="8"/>
      <c r="D34" s="5"/>
      <c r="E34" s="8"/>
      <c r="F34" s="5"/>
      <c r="G34" s="5"/>
      <c r="H34" s="5"/>
      <c r="I34" s="5"/>
      <c r="J34" s="5"/>
      <c r="K34" s="12">
        <f t="shared" si="0"/>
        <v>0</v>
      </c>
      <c r="L34" s="5"/>
      <c r="M34" s="5"/>
      <c r="N34" s="8"/>
    </row>
    <row r="35" spans="1:14" ht="15.75" thickBot="1" x14ac:dyDescent="0.3">
      <c r="A35" s="8"/>
      <c r="B35" s="8"/>
      <c r="C35" s="8"/>
      <c r="D35" s="5"/>
      <c r="E35" s="8"/>
      <c r="F35" s="5"/>
      <c r="G35" s="5"/>
      <c r="H35" s="5"/>
      <c r="I35" s="5"/>
      <c r="J35" s="5"/>
      <c r="K35" s="12">
        <f t="shared" si="0"/>
        <v>0</v>
      </c>
      <c r="L35" s="5"/>
      <c r="M35" s="5"/>
      <c r="N35" s="8"/>
    </row>
    <row r="36" spans="1:14" ht="15.75" thickBot="1" x14ac:dyDescent="0.3">
      <c r="A36" s="8"/>
      <c r="B36" s="8"/>
      <c r="C36" s="8"/>
      <c r="D36" s="5"/>
      <c r="E36" s="8"/>
      <c r="F36" s="5"/>
      <c r="G36" s="5"/>
      <c r="H36" s="5"/>
      <c r="I36" s="5"/>
      <c r="J36" s="5"/>
      <c r="K36" s="12">
        <f t="shared" si="0"/>
        <v>0</v>
      </c>
      <c r="L36" s="5"/>
      <c r="M36" s="5"/>
      <c r="N36" s="8"/>
    </row>
    <row r="37" spans="1:14" ht="15.75" thickBot="1" x14ac:dyDescent="0.3">
      <c r="A37" s="8"/>
      <c r="B37" s="8"/>
      <c r="C37" s="8"/>
      <c r="D37" s="5"/>
      <c r="E37" s="8"/>
      <c r="F37" s="5"/>
      <c r="G37" s="5"/>
      <c r="H37" s="5"/>
      <c r="I37" s="5"/>
      <c r="J37" s="5"/>
      <c r="K37" s="5"/>
      <c r="L37" s="5"/>
      <c r="M37" s="5"/>
      <c r="N37" s="8"/>
    </row>
    <row r="38" spans="1:14" ht="15.75" thickBot="1" x14ac:dyDescent="0.3">
      <c r="A38" s="8"/>
      <c r="B38" s="8"/>
      <c r="C38" s="8"/>
      <c r="D38" s="5"/>
      <c r="E38" s="8"/>
      <c r="F38" s="5"/>
      <c r="G38" s="5"/>
      <c r="H38" s="5"/>
      <c r="I38" s="5"/>
      <c r="J38" s="5"/>
      <c r="K38" s="5"/>
      <c r="L38" s="5"/>
      <c r="M38" s="5"/>
      <c r="N38" s="8"/>
    </row>
    <row r="39" spans="1:14" ht="15.75" thickBot="1" x14ac:dyDescent="0.3">
      <c r="A39" s="8"/>
      <c r="B39" s="8"/>
      <c r="C39" s="8"/>
      <c r="D39" s="5"/>
      <c r="E39" s="8"/>
      <c r="F39" s="5"/>
      <c r="G39" s="5"/>
      <c r="H39" s="5"/>
      <c r="I39" s="5"/>
      <c r="J39" s="5"/>
      <c r="K39" s="5"/>
      <c r="L39" s="5"/>
      <c r="M39" s="5"/>
      <c r="N39" s="8"/>
    </row>
    <row r="40" spans="1:14" ht="15.75" thickBot="1" x14ac:dyDescent="0.3">
      <c r="A40" s="8"/>
      <c r="B40" s="8"/>
      <c r="C40" s="8"/>
      <c r="D40" s="5"/>
      <c r="E40" s="8"/>
      <c r="F40" s="5"/>
      <c r="G40" s="5"/>
      <c r="H40" s="5"/>
      <c r="I40" s="5"/>
      <c r="J40" s="5"/>
      <c r="K40" s="5"/>
      <c r="L40" s="5"/>
      <c r="M40" s="5"/>
      <c r="N40" s="8"/>
    </row>
    <row r="41" spans="1:14" ht="15.75" thickBot="1" x14ac:dyDescent="0.3">
      <c r="A41" s="8"/>
      <c r="B41" s="8"/>
      <c r="C41" s="8"/>
      <c r="D41" s="5"/>
      <c r="E41" s="8"/>
      <c r="F41" s="5"/>
      <c r="G41" s="5"/>
      <c r="H41" s="5"/>
      <c r="I41" s="5"/>
      <c r="J41" s="5"/>
      <c r="K41" s="5"/>
      <c r="L41" s="5"/>
      <c r="M41" s="5"/>
      <c r="N41" s="8"/>
    </row>
    <row r="42" spans="1:14" ht="15.75" thickBot="1" x14ac:dyDescent="0.3">
      <c r="A42" s="8"/>
      <c r="B42" s="8"/>
      <c r="C42" s="8"/>
      <c r="D42" s="5"/>
      <c r="E42" s="8"/>
      <c r="F42" s="5"/>
      <c r="G42" s="5"/>
      <c r="H42" s="5"/>
      <c r="I42" s="5"/>
      <c r="J42" s="5"/>
      <c r="K42" s="5"/>
      <c r="L42" s="5"/>
      <c r="M42" s="5"/>
      <c r="N42" s="8"/>
    </row>
    <row r="43" spans="1:14" ht="15.75" thickBot="1" x14ac:dyDescent="0.3">
      <c r="A43" s="8"/>
      <c r="B43" s="8"/>
      <c r="C43" s="8"/>
      <c r="D43" s="5"/>
      <c r="E43" s="8"/>
      <c r="F43" s="5"/>
      <c r="G43" s="5"/>
      <c r="H43" s="5"/>
      <c r="I43" s="5"/>
      <c r="J43" s="5"/>
      <c r="K43" s="5"/>
      <c r="L43" s="5"/>
      <c r="M43" s="5"/>
      <c r="N43" s="8"/>
    </row>
    <row r="44" spans="1:14" ht="15.75" thickBot="1" x14ac:dyDescent="0.3">
      <c r="A44" s="8"/>
      <c r="B44" s="8"/>
      <c r="C44" s="8"/>
      <c r="D44" s="5"/>
      <c r="E44" s="8"/>
      <c r="F44" s="5"/>
      <c r="G44" s="5"/>
      <c r="H44" s="5"/>
      <c r="I44" s="5"/>
      <c r="J44" s="5"/>
      <c r="K44" s="5"/>
      <c r="L44" s="5"/>
      <c r="M44" s="5"/>
      <c r="N44" s="8"/>
    </row>
    <row r="45" spans="1:14" ht="15.75" thickBot="1" x14ac:dyDescent="0.3">
      <c r="A45" s="8"/>
      <c r="B45" s="8"/>
      <c r="C45" s="8"/>
      <c r="D45" s="5"/>
      <c r="E45" s="8"/>
      <c r="F45" s="5"/>
      <c r="G45" s="5"/>
      <c r="H45" s="5"/>
      <c r="I45" s="5"/>
      <c r="J45" s="5"/>
      <c r="K45" s="5"/>
      <c r="L45" s="5"/>
      <c r="M45" s="5"/>
      <c r="N45" s="8"/>
    </row>
    <row r="46" spans="1:14" ht="15.75" thickBot="1" x14ac:dyDescent="0.3">
      <c r="A46" s="8"/>
      <c r="B46" s="8"/>
      <c r="C46" s="8"/>
      <c r="D46" s="5"/>
      <c r="E46" s="8"/>
      <c r="F46" s="5"/>
      <c r="G46" s="5"/>
      <c r="H46" s="5"/>
      <c r="I46" s="5"/>
      <c r="J46" s="5"/>
      <c r="K46" s="5"/>
      <c r="L46" s="5"/>
      <c r="M46" s="5"/>
      <c r="N46" s="8"/>
    </row>
    <row r="47" spans="1:14" ht="15.75" thickBot="1" x14ac:dyDescent="0.3">
      <c r="A47" s="8"/>
      <c r="B47" s="8"/>
      <c r="C47" s="8"/>
      <c r="D47" s="5"/>
      <c r="E47" s="8"/>
      <c r="F47" s="5"/>
      <c r="G47" s="5"/>
      <c r="H47" s="5"/>
      <c r="I47" s="5"/>
      <c r="J47" s="5"/>
      <c r="K47" s="5"/>
      <c r="L47" s="5"/>
      <c r="M47" s="5"/>
      <c r="N47" s="8"/>
    </row>
    <row r="48" spans="1:14" ht="15.75" thickBot="1" x14ac:dyDescent="0.3">
      <c r="A48" s="8"/>
      <c r="B48" s="8"/>
      <c r="C48" s="8"/>
      <c r="D48" s="5"/>
      <c r="E48" s="8"/>
      <c r="F48" s="5"/>
      <c r="G48" s="5"/>
      <c r="H48" s="5"/>
      <c r="I48" s="5"/>
      <c r="J48" s="5"/>
      <c r="K48" s="5"/>
      <c r="L48" s="5"/>
      <c r="M48" s="5"/>
      <c r="N48" s="8"/>
    </row>
    <row r="49" spans="1:14" ht="15.75" thickBot="1" x14ac:dyDescent="0.3">
      <c r="A49" s="8"/>
      <c r="B49" s="8"/>
      <c r="C49" s="8"/>
      <c r="D49" s="5"/>
      <c r="E49" s="8"/>
      <c r="F49" s="5"/>
      <c r="G49" s="5"/>
      <c r="H49" s="5"/>
      <c r="I49" s="5"/>
      <c r="J49" s="5"/>
      <c r="K49" s="5"/>
      <c r="L49" s="5"/>
      <c r="M49" s="5"/>
      <c r="N49" s="8"/>
    </row>
    <row r="50" spans="1:14" ht="15.75" thickBot="1" x14ac:dyDescent="0.3">
      <c r="A50" s="8"/>
      <c r="B50" s="8"/>
      <c r="C50" s="8"/>
      <c r="D50" s="5"/>
      <c r="E50" s="8"/>
      <c r="F50" s="5"/>
      <c r="G50" s="5"/>
      <c r="H50" s="5"/>
      <c r="I50" s="5"/>
      <c r="J50" s="5"/>
      <c r="K50" s="5"/>
      <c r="L50" s="5"/>
      <c r="M50" s="5"/>
      <c r="N50" s="8"/>
    </row>
    <row r="51" spans="1:14" ht="15.75" thickBot="1" x14ac:dyDescent="0.3">
      <c r="A51" s="8"/>
      <c r="B51" s="8"/>
      <c r="C51" s="8"/>
      <c r="D51" s="5"/>
      <c r="E51" s="8"/>
      <c r="F51" s="5"/>
      <c r="G51" s="5"/>
      <c r="H51" s="5"/>
      <c r="I51" s="5"/>
      <c r="J51" s="5"/>
      <c r="K51" s="5"/>
      <c r="L51" s="5"/>
      <c r="M51" s="5"/>
      <c r="N51" s="8"/>
    </row>
    <row r="52" spans="1:14" ht="15.75" thickBot="1" x14ac:dyDescent="0.3">
      <c r="A52" s="8"/>
      <c r="B52" s="8"/>
      <c r="C52" s="8"/>
      <c r="D52" s="5"/>
      <c r="E52" s="8"/>
      <c r="F52" s="5"/>
      <c r="G52" s="5"/>
      <c r="H52" s="5"/>
      <c r="I52" s="5"/>
      <c r="J52" s="5"/>
      <c r="K52" s="5"/>
      <c r="L52" s="5"/>
      <c r="M52" s="5"/>
      <c r="N52" s="8"/>
    </row>
    <row r="53" spans="1:14" ht="15.75" thickBot="1" x14ac:dyDescent="0.3">
      <c r="A53" s="8"/>
      <c r="B53" s="8"/>
      <c r="C53" s="8"/>
      <c r="D53" s="5"/>
      <c r="E53" s="8"/>
      <c r="F53" s="5"/>
      <c r="G53" s="5"/>
      <c r="H53" s="5"/>
      <c r="I53" s="5"/>
      <c r="J53" s="5"/>
      <c r="K53" s="5"/>
      <c r="L53" s="5"/>
      <c r="M53" s="5"/>
      <c r="N53" s="8"/>
    </row>
    <row r="54" spans="1:14" ht="15.75" thickBot="1" x14ac:dyDescent="0.3">
      <c r="A54" s="8"/>
      <c r="B54" s="8"/>
      <c r="C54" s="8"/>
      <c r="D54" s="5"/>
      <c r="E54" s="8"/>
      <c r="F54" s="5"/>
      <c r="G54" s="5"/>
      <c r="H54" s="5"/>
      <c r="I54" s="5"/>
      <c r="J54" s="5"/>
      <c r="K54" s="5"/>
      <c r="L54" s="5"/>
      <c r="M54" s="5"/>
      <c r="N54" s="8"/>
    </row>
    <row r="55" spans="1:14" ht="15.75" thickBot="1" x14ac:dyDescent="0.3">
      <c r="A55" s="8"/>
      <c r="B55" s="8"/>
      <c r="C55" s="8"/>
      <c r="D55" s="5"/>
      <c r="E55" s="8"/>
      <c r="F55" s="5"/>
      <c r="G55" s="5"/>
      <c r="H55" s="5"/>
      <c r="I55" s="5"/>
      <c r="J55" s="5"/>
      <c r="K55" s="5"/>
      <c r="L55" s="5"/>
      <c r="M55" s="5"/>
      <c r="N55" s="8"/>
    </row>
    <row r="56" spans="1:14" ht="15.75" thickBot="1" x14ac:dyDescent="0.3">
      <c r="A56" s="8"/>
      <c r="B56" s="8"/>
      <c r="C56" s="8"/>
      <c r="D56" s="5"/>
      <c r="E56" s="8"/>
      <c r="F56" s="5"/>
      <c r="G56" s="5"/>
      <c r="H56" s="5"/>
      <c r="I56" s="5"/>
      <c r="J56" s="5"/>
      <c r="K56" s="5"/>
      <c r="L56" s="5"/>
      <c r="M56" s="5"/>
      <c r="N56" s="8"/>
    </row>
    <row r="57" spans="1:14" ht="15.75" thickBot="1" x14ac:dyDescent="0.3">
      <c r="A57" s="8"/>
      <c r="B57" s="8"/>
      <c r="C57" s="8"/>
      <c r="D57" s="5"/>
      <c r="E57" s="8"/>
      <c r="F57" s="5"/>
      <c r="G57" s="5"/>
      <c r="H57" s="5"/>
      <c r="I57" s="5"/>
      <c r="J57" s="5"/>
      <c r="K57" s="5"/>
      <c r="L57" s="5"/>
      <c r="M57" s="5"/>
      <c r="N57" s="8"/>
    </row>
    <row r="58" spans="1:14" ht="15.75" thickBot="1" x14ac:dyDescent="0.3">
      <c r="A58" s="8"/>
      <c r="B58" s="8"/>
      <c r="C58" s="8"/>
      <c r="D58" s="5"/>
      <c r="E58" s="8"/>
      <c r="F58" s="5"/>
      <c r="G58" s="5"/>
      <c r="H58" s="5"/>
      <c r="I58" s="5"/>
      <c r="J58" s="5"/>
      <c r="K58" s="5"/>
      <c r="L58" s="5"/>
      <c r="M58" s="5"/>
      <c r="N58" s="8"/>
    </row>
    <row r="59" spans="1:14" ht="15.75" thickBot="1" x14ac:dyDescent="0.3">
      <c r="A59" s="8"/>
      <c r="B59" s="8"/>
      <c r="C59" s="8"/>
      <c r="D59" s="5"/>
      <c r="E59" s="8"/>
      <c r="F59" s="5"/>
      <c r="G59" s="5"/>
      <c r="H59" s="5"/>
      <c r="I59" s="5"/>
      <c r="J59" s="5"/>
      <c r="K59" s="5"/>
      <c r="L59" s="5"/>
      <c r="M59" s="5"/>
      <c r="N59" s="8"/>
    </row>
    <row r="60" spans="1:14" ht="15.75" thickBot="1" x14ac:dyDescent="0.3">
      <c r="A60" s="8"/>
      <c r="B60" s="8"/>
      <c r="C60" s="8"/>
      <c r="D60" s="5"/>
      <c r="E60" s="8"/>
      <c r="F60" s="5"/>
      <c r="G60" s="5"/>
      <c r="H60" s="5"/>
      <c r="I60" s="5"/>
      <c r="J60" s="5"/>
      <c r="K60" s="5"/>
      <c r="L60" s="5"/>
      <c r="M60" s="5"/>
      <c r="N60" s="8"/>
    </row>
    <row r="61" spans="1:14" ht="15.75" thickBot="1" x14ac:dyDescent="0.3">
      <c r="A61" s="8"/>
      <c r="B61" s="8"/>
      <c r="C61" s="8"/>
      <c r="D61" s="5"/>
      <c r="E61" s="8"/>
      <c r="F61" s="5"/>
      <c r="G61" s="5"/>
      <c r="H61" s="5"/>
      <c r="I61" s="5"/>
      <c r="J61" s="5"/>
      <c r="K61" s="5"/>
      <c r="L61" s="5"/>
      <c r="M61" s="5"/>
      <c r="N61" s="8"/>
    </row>
    <row r="62" spans="1:14" ht="15.75" thickBot="1" x14ac:dyDescent="0.3">
      <c r="A62" s="8"/>
      <c r="B62" s="8"/>
      <c r="C62" s="8"/>
      <c r="D62" s="5"/>
      <c r="E62" s="8"/>
      <c r="F62" s="5"/>
      <c r="G62" s="5"/>
      <c r="H62" s="5"/>
      <c r="I62" s="5"/>
      <c r="J62" s="5"/>
      <c r="K62" s="5"/>
      <c r="L62" s="5"/>
      <c r="M62" s="5"/>
      <c r="N62" s="8"/>
    </row>
    <row r="63" spans="1:14" ht="15.75" thickBot="1" x14ac:dyDescent="0.3">
      <c r="A63" s="8"/>
      <c r="B63" s="8"/>
      <c r="C63" s="8"/>
      <c r="D63" s="5"/>
      <c r="E63" s="8"/>
      <c r="F63" s="5"/>
      <c r="G63" s="5"/>
      <c r="H63" s="5"/>
      <c r="I63" s="5"/>
      <c r="J63" s="5"/>
      <c r="K63" s="5"/>
      <c r="L63" s="5"/>
      <c r="M63" s="5"/>
      <c r="N63" s="8"/>
    </row>
    <row r="64" spans="1:14" ht="15.75" thickBot="1" x14ac:dyDescent="0.3">
      <c r="A64" s="8"/>
      <c r="B64" s="8"/>
      <c r="C64" s="8"/>
      <c r="D64" s="5"/>
      <c r="E64" s="8"/>
      <c r="F64" s="5"/>
      <c r="G64" s="5"/>
      <c r="H64" s="5"/>
      <c r="I64" s="5"/>
      <c r="J64" s="5"/>
      <c r="K64" s="5"/>
      <c r="L64" s="5"/>
      <c r="M64" s="5"/>
      <c r="N64" s="8"/>
    </row>
    <row r="65" spans="1:14" ht="15.75" thickBot="1" x14ac:dyDescent="0.3">
      <c r="A65" s="8"/>
      <c r="B65" s="8"/>
      <c r="C65" s="8"/>
      <c r="D65" s="5"/>
      <c r="E65" s="8"/>
      <c r="F65" s="5"/>
      <c r="G65" s="5"/>
      <c r="H65" s="5"/>
      <c r="I65" s="5"/>
      <c r="J65" s="5"/>
      <c r="K65" s="5"/>
      <c r="L65" s="5"/>
      <c r="M65" s="5"/>
      <c r="N65" s="8"/>
    </row>
    <row r="66" spans="1:14" ht="15.75" thickBot="1" x14ac:dyDescent="0.3">
      <c r="A66" s="8"/>
      <c r="B66" s="8"/>
      <c r="C66" s="8"/>
      <c r="D66" s="5"/>
      <c r="E66" s="8"/>
      <c r="F66" s="5"/>
      <c r="G66" s="5"/>
      <c r="H66" s="5"/>
      <c r="I66" s="5"/>
      <c r="J66" s="5"/>
      <c r="K66" s="5"/>
      <c r="L66" s="5"/>
      <c r="M66" s="5"/>
      <c r="N66" s="8"/>
    </row>
    <row r="67" spans="1:14" ht="15.75" thickBot="1" x14ac:dyDescent="0.3">
      <c r="A67" s="8"/>
      <c r="B67" s="8"/>
      <c r="C67" s="8"/>
      <c r="D67" s="5"/>
      <c r="E67" s="8"/>
      <c r="F67" s="5"/>
      <c r="G67" s="5"/>
      <c r="H67" s="5"/>
      <c r="I67" s="5"/>
      <c r="J67" s="5"/>
      <c r="K67" s="5"/>
      <c r="L67" s="5"/>
      <c r="M67" s="5"/>
      <c r="N67" s="8"/>
    </row>
    <row r="68" spans="1:14" ht="15.75" thickBot="1" x14ac:dyDescent="0.3">
      <c r="A68" s="8"/>
      <c r="B68" s="8"/>
      <c r="C68" s="8"/>
      <c r="D68" s="5"/>
      <c r="E68" s="8"/>
      <c r="F68" s="5"/>
      <c r="G68" s="5"/>
      <c r="H68" s="5"/>
      <c r="I68" s="5"/>
      <c r="J68" s="5"/>
      <c r="K68" s="5"/>
      <c r="L68" s="5"/>
      <c r="M68" s="5"/>
      <c r="N68" s="8"/>
    </row>
    <row r="69" spans="1:14" ht="15.75" thickBot="1" x14ac:dyDescent="0.3">
      <c r="A69" s="8"/>
      <c r="B69" s="8"/>
      <c r="C69" s="8"/>
      <c r="D69" s="5"/>
      <c r="E69" s="8"/>
      <c r="F69" s="5"/>
      <c r="G69" s="5"/>
      <c r="H69" s="5"/>
      <c r="I69" s="5"/>
      <c r="J69" s="5"/>
      <c r="K69" s="5"/>
      <c r="L69" s="5"/>
      <c r="M69" s="5"/>
      <c r="N69" s="8"/>
    </row>
    <row r="70" spans="1:14" ht="15.75" thickBot="1" x14ac:dyDescent="0.3">
      <c r="A70" s="8"/>
      <c r="B70" s="8"/>
      <c r="C70" s="8"/>
      <c r="D70" s="5"/>
      <c r="E70" s="8"/>
      <c r="F70" s="5"/>
      <c r="G70" s="5"/>
      <c r="H70" s="5"/>
      <c r="I70" s="5"/>
      <c r="J70" s="5"/>
      <c r="K70" s="5"/>
      <c r="L70" s="5"/>
      <c r="M70" s="5"/>
      <c r="N70" s="8"/>
    </row>
    <row r="71" spans="1:14" ht="15.75" thickBot="1" x14ac:dyDescent="0.3">
      <c r="A71" s="8"/>
      <c r="B71" s="8"/>
      <c r="C71" s="8"/>
      <c r="D71" s="5"/>
      <c r="E71" s="8"/>
      <c r="F71" s="5"/>
      <c r="G71" s="5"/>
      <c r="H71" s="5"/>
      <c r="I71" s="5"/>
      <c r="J71" s="5"/>
      <c r="K71" s="5"/>
      <c r="L71" s="5"/>
      <c r="M71" s="5"/>
      <c r="N71" s="8"/>
    </row>
    <row r="72" spans="1:14" ht="15.75" thickBot="1" x14ac:dyDescent="0.3">
      <c r="A72" s="8"/>
      <c r="B72" s="8"/>
      <c r="C72" s="8"/>
      <c r="D72" s="5"/>
      <c r="E72" s="8"/>
      <c r="F72" s="5"/>
      <c r="G72" s="5"/>
      <c r="H72" s="5"/>
      <c r="I72" s="5"/>
      <c r="J72" s="5"/>
      <c r="K72" s="5"/>
      <c r="L72" s="5"/>
      <c r="M72" s="5"/>
      <c r="N72" s="8"/>
    </row>
    <row r="73" spans="1:14" ht="15.75" thickBot="1" x14ac:dyDescent="0.3">
      <c r="A73" s="8"/>
      <c r="B73" s="8"/>
      <c r="C73" s="8"/>
      <c r="D73" s="5"/>
      <c r="E73" s="8"/>
      <c r="F73" s="5"/>
      <c r="G73" s="5"/>
      <c r="H73" s="5"/>
      <c r="I73" s="5"/>
      <c r="J73" s="5"/>
      <c r="K73" s="5"/>
      <c r="L73" s="5"/>
      <c r="M73" s="5"/>
      <c r="N73" s="8"/>
    </row>
    <row r="74" spans="1:14" ht="15.75" thickBot="1" x14ac:dyDescent="0.3">
      <c r="A74" s="8"/>
      <c r="B74" s="8"/>
      <c r="C74" s="8"/>
      <c r="D74" s="5"/>
      <c r="E74" s="8"/>
      <c r="F74" s="5"/>
      <c r="G74" s="5"/>
      <c r="H74" s="5"/>
      <c r="I74" s="5"/>
      <c r="J74" s="5"/>
      <c r="K74" s="5"/>
      <c r="L74" s="5"/>
      <c r="M74" s="5"/>
      <c r="N74" s="8"/>
    </row>
    <row r="75" spans="1:14" ht="15.75" thickBot="1" x14ac:dyDescent="0.3">
      <c r="A75" s="8"/>
      <c r="B75" s="8"/>
      <c r="C75" s="8"/>
      <c r="D75" s="5"/>
      <c r="E75" s="8"/>
      <c r="F75" s="5"/>
      <c r="G75" s="5"/>
      <c r="H75" s="5"/>
      <c r="I75" s="5"/>
      <c r="J75" s="5"/>
      <c r="K75" s="5"/>
      <c r="L75" s="5"/>
      <c r="M75" s="5"/>
      <c r="N75" s="8"/>
    </row>
    <row r="76" spans="1:14" ht="15.75" thickBot="1" x14ac:dyDescent="0.3">
      <c r="A76" s="8"/>
      <c r="B76" s="8"/>
      <c r="C76" s="8"/>
      <c r="D76" s="5"/>
      <c r="E76" s="8"/>
      <c r="F76" s="5"/>
      <c r="G76" s="5"/>
      <c r="H76" s="5"/>
      <c r="I76" s="5"/>
      <c r="J76" s="5"/>
      <c r="K76" s="5"/>
      <c r="L76" s="5"/>
      <c r="M76" s="5"/>
      <c r="N76" s="8"/>
    </row>
    <row r="77" spans="1:14" ht="15.75" thickBot="1" x14ac:dyDescent="0.3">
      <c r="A77" s="8"/>
      <c r="B77" s="8"/>
      <c r="C77" s="8"/>
      <c r="D77" s="5"/>
      <c r="E77" s="8"/>
      <c r="F77" s="5"/>
      <c r="G77" s="5"/>
      <c r="H77" s="5"/>
      <c r="I77" s="5"/>
      <c r="J77" s="5"/>
      <c r="K77" s="5"/>
      <c r="L77" s="5"/>
      <c r="M77" s="5"/>
      <c r="N77" s="8"/>
    </row>
    <row r="78" spans="1:14" ht="15.75" thickBot="1" x14ac:dyDescent="0.3">
      <c r="A78" s="8"/>
      <c r="B78" s="8"/>
      <c r="C78" s="8"/>
      <c r="D78" s="5"/>
      <c r="E78" s="8"/>
      <c r="F78" s="5"/>
      <c r="G78" s="5"/>
      <c r="H78" s="5"/>
      <c r="I78" s="5"/>
      <c r="J78" s="5"/>
      <c r="K78" s="5"/>
      <c r="L78" s="5"/>
      <c r="M78" s="5"/>
      <c r="N78" s="8"/>
    </row>
    <row r="79" spans="1:14" ht="15.75" thickBot="1" x14ac:dyDescent="0.3">
      <c r="A79" s="8"/>
      <c r="B79" s="8"/>
      <c r="C79" s="8"/>
      <c r="D79" s="5"/>
      <c r="E79" s="8"/>
      <c r="F79" s="5"/>
      <c r="G79" s="5"/>
      <c r="H79" s="5"/>
      <c r="I79" s="5"/>
      <c r="J79" s="5"/>
      <c r="K79" s="5"/>
      <c r="L79" s="5"/>
      <c r="M79" s="5"/>
      <c r="N79" s="8"/>
    </row>
    <row r="80" spans="1:14" ht="15.75" thickBot="1" x14ac:dyDescent="0.3">
      <c r="A80" s="8"/>
      <c r="B80" s="8"/>
      <c r="C80" s="8"/>
      <c r="D80" s="5"/>
      <c r="E80" s="8"/>
      <c r="F80" s="5"/>
      <c r="G80" s="5"/>
      <c r="H80" s="5"/>
      <c r="I80" s="5"/>
      <c r="J80" s="5"/>
      <c r="K80" s="5"/>
      <c r="L80" s="5"/>
      <c r="M80" s="5"/>
      <c r="N80" s="8"/>
    </row>
    <row r="81" spans="1:14" ht="15.75" thickBot="1" x14ac:dyDescent="0.3">
      <c r="A81" s="8"/>
      <c r="B81" s="8"/>
      <c r="C81" s="8"/>
      <c r="D81" s="5"/>
      <c r="E81" s="8"/>
      <c r="F81" s="5"/>
      <c r="G81" s="5"/>
      <c r="H81" s="5"/>
      <c r="I81" s="5"/>
      <c r="J81" s="5"/>
      <c r="K81" s="5"/>
      <c r="L81" s="5"/>
      <c r="M81" s="5"/>
      <c r="N81" s="8"/>
    </row>
    <row r="82" spans="1:14" ht="15.75" thickBot="1" x14ac:dyDescent="0.3">
      <c r="A82" s="8"/>
      <c r="B82" s="8"/>
      <c r="C82" s="8"/>
      <c r="D82" s="5"/>
      <c r="E82" s="8"/>
      <c r="F82" s="5"/>
      <c r="G82" s="5"/>
      <c r="H82" s="5"/>
      <c r="I82" s="5"/>
      <c r="J82" s="5"/>
      <c r="K82" s="5"/>
      <c r="L82" s="5"/>
      <c r="M82" s="5"/>
      <c r="N82" s="8"/>
    </row>
    <row r="83" spans="1:14" ht="15.75" thickBot="1" x14ac:dyDescent="0.3">
      <c r="A83" s="8"/>
      <c r="B83" s="8"/>
      <c r="C83" s="8"/>
      <c r="D83" s="5"/>
      <c r="E83" s="8"/>
      <c r="F83" s="5"/>
      <c r="G83" s="5"/>
      <c r="H83" s="5"/>
      <c r="I83" s="5"/>
      <c r="J83" s="5"/>
      <c r="K83" s="5"/>
      <c r="L83" s="5"/>
      <c r="M83" s="5"/>
      <c r="N83" s="8"/>
    </row>
    <row r="84" spans="1:14" ht="15.75" thickBot="1" x14ac:dyDescent="0.3">
      <c r="A84" s="8"/>
      <c r="B84" s="8"/>
      <c r="C84" s="8"/>
      <c r="D84" s="5"/>
      <c r="E84" s="8"/>
      <c r="F84" s="5"/>
      <c r="G84" s="5"/>
      <c r="H84" s="5"/>
      <c r="I84" s="5"/>
      <c r="J84" s="5"/>
      <c r="K84" s="5"/>
      <c r="L84" s="5"/>
      <c r="M84" s="5"/>
      <c r="N84" s="8"/>
    </row>
    <row r="85" spans="1:14" ht="15.75" thickBot="1" x14ac:dyDescent="0.3">
      <c r="A85" s="8"/>
      <c r="B85" s="8"/>
      <c r="C85" s="8"/>
      <c r="D85" s="5"/>
      <c r="E85" s="8"/>
      <c r="F85" s="5"/>
      <c r="G85" s="5"/>
      <c r="H85" s="5"/>
      <c r="I85" s="5"/>
      <c r="J85" s="5"/>
      <c r="K85" s="5"/>
      <c r="L85" s="5"/>
      <c r="M85" s="5"/>
      <c r="N85" s="8"/>
    </row>
    <row r="86" spans="1:14" ht="15.75" thickBot="1" x14ac:dyDescent="0.3">
      <c r="A86" s="8"/>
      <c r="B86" s="8"/>
      <c r="C86" s="8"/>
      <c r="D86" s="5"/>
      <c r="E86" s="8"/>
      <c r="F86" s="5"/>
      <c r="G86" s="5"/>
      <c r="H86" s="5"/>
      <c r="I86" s="5"/>
      <c r="J86" s="5"/>
      <c r="K86" s="5"/>
      <c r="L86" s="5"/>
      <c r="M86" s="5"/>
      <c r="N86" s="8"/>
    </row>
    <row r="87" spans="1:14" ht="15.75" thickBot="1" x14ac:dyDescent="0.3">
      <c r="A87" s="8"/>
      <c r="B87" s="8"/>
      <c r="C87" s="8"/>
      <c r="D87" s="5"/>
      <c r="E87" s="8"/>
      <c r="F87" s="5"/>
      <c r="G87" s="5"/>
      <c r="H87" s="5"/>
      <c r="I87" s="5"/>
      <c r="J87" s="5"/>
      <c r="K87" s="5"/>
      <c r="L87" s="5"/>
      <c r="M87" s="5"/>
      <c r="N87" s="8"/>
    </row>
    <row r="88" spans="1:14" ht="15.75" thickBot="1" x14ac:dyDescent="0.3">
      <c r="A88" s="8"/>
      <c r="B88" s="8"/>
      <c r="C88" s="8"/>
      <c r="D88" s="5"/>
      <c r="E88" s="8"/>
      <c r="F88" s="5"/>
      <c r="G88" s="5"/>
      <c r="H88" s="5"/>
      <c r="I88" s="5"/>
      <c r="J88" s="5"/>
      <c r="K88" s="5"/>
      <c r="L88" s="5"/>
      <c r="M88" s="5"/>
      <c r="N88" s="8"/>
    </row>
    <row r="89" spans="1:14" ht="15.75" thickBot="1" x14ac:dyDescent="0.3">
      <c r="A89" s="8"/>
      <c r="B89" s="8"/>
      <c r="C89" s="8"/>
      <c r="D89" s="5"/>
      <c r="E89" s="8"/>
      <c r="F89" s="5"/>
      <c r="G89" s="5"/>
      <c r="H89" s="5"/>
      <c r="I89" s="5"/>
      <c r="J89" s="5"/>
      <c r="K89" s="5"/>
      <c r="L89" s="5"/>
      <c r="M89" s="5"/>
      <c r="N89" s="8"/>
    </row>
    <row r="90" spans="1:14" ht="15.75" thickBot="1" x14ac:dyDescent="0.3">
      <c r="A90" s="8"/>
      <c r="B90" s="8"/>
      <c r="C90" s="8"/>
      <c r="D90" s="5"/>
      <c r="E90" s="8"/>
      <c r="F90" s="5"/>
      <c r="G90" s="5"/>
      <c r="H90" s="5"/>
      <c r="I90" s="5"/>
      <c r="J90" s="5"/>
      <c r="K90" s="5"/>
      <c r="L90" s="5"/>
      <c r="M90" s="5"/>
      <c r="N90" s="8"/>
    </row>
    <row r="91" spans="1:14" ht="15.75" thickBot="1" x14ac:dyDescent="0.3">
      <c r="A91" s="8"/>
      <c r="B91" s="8"/>
      <c r="C91" s="8"/>
      <c r="D91" s="5"/>
      <c r="E91" s="8"/>
      <c r="F91" s="5"/>
      <c r="G91" s="5"/>
      <c r="H91" s="5"/>
      <c r="I91" s="5"/>
      <c r="J91" s="5"/>
      <c r="K91" s="5"/>
      <c r="L91" s="5"/>
      <c r="M91" s="5"/>
      <c r="N91" s="8"/>
    </row>
    <row r="92" spans="1:14" ht="15.75" thickBot="1" x14ac:dyDescent="0.3">
      <c r="A92" s="8"/>
      <c r="B92" s="8"/>
      <c r="C92" s="8"/>
      <c r="D92" s="5"/>
      <c r="E92" s="8"/>
      <c r="F92" s="5"/>
      <c r="G92" s="5"/>
      <c r="H92" s="5"/>
      <c r="I92" s="5"/>
      <c r="J92" s="5"/>
      <c r="K92" s="5"/>
      <c r="L92" s="5"/>
      <c r="M92" s="5"/>
      <c r="N92" s="8"/>
    </row>
    <row r="93" spans="1:14" ht="15.75" thickBot="1" x14ac:dyDescent="0.3">
      <c r="A93" s="8"/>
      <c r="B93" s="8"/>
      <c r="C93" s="8"/>
      <c r="D93" s="5"/>
      <c r="E93" s="8"/>
      <c r="F93" s="5"/>
      <c r="G93" s="5"/>
      <c r="H93" s="5"/>
      <c r="I93" s="5"/>
      <c r="J93" s="5"/>
      <c r="K93" s="5"/>
      <c r="L93" s="5"/>
      <c r="M93" s="5"/>
      <c r="N93" s="8"/>
    </row>
    <row r="94" spans="1:14" ht="15.75" thickBot="1" x14ac:dyDescent="0.3">
      <c r="A94" s="8"/>
      <c r="B94" s="8"/>
      <c r="C94" s="8"/>
      <c r="D94" s="5"/>
      <c r="E94" s="8"/>
      <c r="F94" s="5"/>
      <c r="G94" s="5"/>
      <c r="H94" s="5"/>
      <c r="I94" s="5"/>
      <c r="J94" s="5"/>
      <c r="K94" s="5"/>
      <c r="L94" s="5"/>
      <c r="M94" s="5"/>
      <c r="N94" s="8"/>
    </row>
    <row r="95" spans="1:14" ht="15.75" thickBot="1" x14ac:dyDescent="0.3">
      <c r="A95" s="8"/>
      <c r="B95" s="8"/>
      <c r="C95" s="8"/>
      <c r="D95" s="5"/>
      <c r="E95" s="8"/>
      <c r="F95" s="5"/>
      <c r="G95" s="5"/>
      <c r="H95" s="5"/>
      <c r="I95" s="5"/>
      <c r="J95" s="5"/>
      <c r="K95" s="5"/>
      <c r="L95" s="5"/>
      <c r="M95" s="5"/>
      <c r="N95" s="8"/>
    </row>
    <row r="96" spans="1:14" ht="15.75" thickBot="1" x14ac:dyDescent="0.3">
      <c r="A96" s="8"/>
      <c r="B96" s="8"/>
      <c r="C96" s="8"/>
      <c r="D96" s="5"/>
      <c r="E96" s="8"/>
      <c r="F96" s="5"/>
      <c r="G96" s="5"/>
      <c r="H96" s="5"/>
      <c r="I96" s="5"/>
      <c r="J96" s="5"/>
      <c r="K96" s="5"/>
      <c r="L96" s="5"/>
      <c r="M96" s="5"/>
      <c r="N96" s="8"/>
    </row>
    <row r="97" spans="1:14" ht="15.75" thickBot="1" x14ac:dyDescent="0.3">
      <c r="A97" s="8"/>
      <c r="B97" s="8"/>
      <c r="C97" s="8"/>
      <c r="D97" s="5"/>
      <c r="E97" s="8"/>
      <c r="F97" s="5"/>
      <c r="G97" s="5"/>
      <c r="H97" s="5"/>
      <c r="I97" s="5"/>
      <c r="J97" s="5"/>
      <c r="K97" s="5"/>
      <c r="L97" s="5"/>
      <c r="M97" s="5"/>
      <c r="N97" s="8"/>
    </row>
    <row r="98" spans="1:14" ht="15.75" thickBot="1" x14ac:dyDescent="0.3">
      <c r="A98" s="8"/>
      <c r="B98" s="8"/>
      <c r="C98" s="8"/>
      <c r="D98" s="5"/>
      <c r="E98" s="8"/>
      <c r="F98" s="5"/>
      <c r="G98" s="5"/>
      <c r="H98" s="5"/>
      <c r="I98" s="5"/>
      <c r="J98" s="5"/>
      <c r="K98" s="5"/>
      <c r="L98" s="5"/>
      <c r="M98" s="5"/>
      <c r="N98" s="8"/>
    </row>
    <row r="99" spans="1:14" ht="15.75" thickBot="1" x14ac:dyDescent="0.3">
      <c r="A99" s="8"/>
      <c r="B99" s="8"/>
      <c r="C99" s="8"/>
      <c r="D99" s="5"/>
      <c r="E99" s="8"/>
      <c r="F99" s="5"/>
      <c r="G99" s="5"/>
      <c r="H99" s="5"/>
      <c r="I99" s="5"/>
      <c r="J99" s="5"/>
      <c r="K99" s="5"/>
      <c r="L99" s="5"/>
      <c r="M99" s="5"/>
      <c r="N99" s="8"/>
    </row>
    <row r="100" spans="1:14" ht="15.75" thickBot="1" x14ac:dyDescent="0.3">
      <c r="A100" s="8"/>
      <c r="B100" s="8"/>
      <c r="C100" s="8"/>
      <c r="D100" s="5"/>
      <c r="E100" s="8"/>
      <c r="F100" s="5"/>
      <c r="G100" s="5"/>
      <c r="H100" s="5"/>
      <c r="I100" s="5"/>
      <c r="J100" s="5"/>
      <c r="K100" s="5"/>
      <c r="L100" s="5"/>
      <c r="M100" s="5"/>
      <c r="N100" s="8"/>
    </row>
    <row r="101" spans="1:14" ht="15.75" thickBot="1" x14ac:dyDescent="0.3">
      <c r="A101" s="8"/>
      <c r="B101" s="8"/>
      <c r="C101" s="8"/>
      <c r="D101" s="5"/>
      <c r="E101" s="8"/>
      <c r="F101" s="5"/>
      <c r="G101" s="5"/>
      <c r="H101" s="5"/>
      <c r="I101" s="5"/>
      <c r="J101" s="5"/>
      <c r="K101" s="5"/>
      <c r="L101" s="5"/>
      <c r="M101" s="5"/>
      <c r="N101" s="8"/>
    </row>
    <row r="102" spans="1:14" ht="15.75" thickBot="1" x14ac:dyDescent="0.3">
      <c r="A102" s="8"/>
      <c r="B102" s="8"/>
      <c r="C102" s="8"/>
      <c r="D102" s="5"/>
      <c r="E102" s="8"/>
      <c r="F102" s="5"/>
      <c r="G102" s="5"/>
      <c r="H102" s="5"/>
      <c r="I102" s="5"/>
      <c r="J102" s="5"/>
      <c r="K102" s="5"/>
      <c r="L102" s="5"/>
      <c r="M102" s="5"/>
      <c r="N102" s="8"/>
    </row>
    <row r="103" spans="1:14" ht="15.75" thickBot="1" x14ac:dyDescent="0.3">
      <c r="A103" s="8"/>
      <c r="B103" s="8"/>
      <c r="C103" s="8"/>
      <c r="D103" s="5"/>
      <c r="E103" s="8"/>
      <c r="F103" s="5"/>
      <c r="G103" s="5"/>
      <c r="H103" s="5"/>
      <c r="I103" s="5"/>
      <c r="J103" s="5"/>
      <c r="K103" s="5"/>
      <c r="L103" s="5"/>
      <c r="M103" s="5"/>
      <c r="N103" s="8"/>
    </row>
    <row r="104" spans="1:14" ht="15.75" thickBot="1" x14ac:dyDescent="0.3">
      <c r="A104" s="8"/>
      <c r="B104" s="8"/>
      <c r="C104" s="8"/>
      <c r="D104" s="5"/>
      <c r="E104" s="8"/>
      <c r="F104" s="5"/>
      <c r="G104" s="5"/>
      <c r="H104" s="5"/>
      <c r="I104" s="5"/>
      <c r="J104" s="5"/>
      <c r="K104" s="5"/>
      <c r="L104" s="5"/>
      <c r="M104" s="5"/>
      <c r="N104" s="8"/>
    </row>
    <row r="105" spans="1:14" ht="15.75" thickBot="1" x14ac:dyDescent="0.3">
      <c r="A105" s="8"/>
      <c r="B105" s="8"/>
      <c r="C105" s="8"/>
      <c r="D105" s="5"/>
      <c r="E105" s="8"/>
      <c r="F105" s="5"/>
      <c r="G105" s="5"/>
      <c r="H105" s="5"/>
      <c r="I105" s="5"/>
      <c r="J105" s="5"/>
      <c r="K105" s="5"/>
      <c r="L105" s="5"/>
      <c r="M105" s="5"/>
      <c r="N105" s="8"/>
    </row>
    <row r="106" spans="1:14" ht="15.75" thickBot="1" x14ac:dyDescent="0.3">
      <c r="A106" s="8"/>
      <c r="B106" s="8"/>
      <c r="C106" s="8"/>
      <c r="D106" s="5"/>
      <c r="E106" s="8"/>
      <c r="F106" s="5"/>
      <c r="G106" s="5"/>
      <c r="H106" s="5"/>
      <c r="I106" s="5"/>
      <c r="J106" s="5"/>
      <c r="K106" s="5"/>
      <c r="L106" s="5"/>
      <c r="M106" s="5"/>
      <c r="N106" s="8"/>
    </row>
    <row r="107" spans="1:14" ht="15.75" thickBot="1" x14ac:dyDescent="0.3">
      <c r="A107" s="8"/>
      <c r="B107" s="8"/>
      <c r="C107" s="8"/>
      <c r="D107" s="5"/>
      <c r="E107" s="8"/>
      <c r="F107" s="5"/>
      <c r="G107" s="5"/>
      <c r="H107" s="5"/>
      <c r="I107" s="5"/>
      <c r="J107" s="5"/>
      <c r="K107" s="5"/>
      <c r="L107" s="5"/>
      <c r="M107" s="5"/>
      <c r="N107" s="8"/>
    </row>
    <row r="108" spans="1:14" ht="15.75" thickBot="1" x14ac:dyDescent="0.3">
      <c r="A108" s="8"/>
      <c r="B108" s="8"/>
      <c r="C108" s="8"/>
      <c r="D108" s="5"/>
      <c r="E108" s="8"/>
      <c r="F108" s="5"/>
      <c r="G108" s="5"/>
      <c r="H108" s="5"/>
      <c r="I108" s="5"/>
      <c r="J108" s="5"/>
      <c r="K108" s="5"/>
      <c r="L108" s="5"/>
      <c r="M108" s="5"/>
      <c r="N108" s="8"/>
    </row>
    <row r="109" spans="1:14" ht="15.75" thickBot="1" x14ac:dyDescent="0.3">
      <c r="A109" s="8"/>
      <c r="B109" s="8"/>
      <c r="C109" s="8"/>
      <c r="D109" s="5"/>
      <c r="E109" s="8"/>
      <c r="F109" s="5"/>
      <c r="G109" s="5"/>
      <c r="H109" s="5"/>
      <c r="I109" s="5"/>
      <c r="J109" s="5"/>
      <c r="K109" s="5"/>
      <c r="L109" s="5"/>
      <c r="M109" s="5"/>
      <c r="N109" s="8"/>
    </row>
    <row r="110" spans="1:14" ht="15.75" thickBot="1" x14ac:dyDescent="0.3">
      <c r="A110" s="8"/>
      <c r="B110" s="8"/>
      <c r="C110" s="8"/>
      <c r="D110" s="5"/>
      <c r="E110" s="8"/>
      <c r="F110" s="5"/>
      <c r="G110" s="5"/>
      <c r="H110" s="5"/>
      <c r="I110" s="5"/>
      <c r="J110" s="5"/>
      <c r="K110" s="5"/>
      <c r="L110" s="5"/>
      <c r="M110" s="5"/>
      <c r="N110" s="8"/>
    </row>
    <row r="111" spans="1:14" ht="15.75" thickBot="1" x14ac:dyDescent="0.3">
      <c r="A111" s="8"/>
      <c r="B111" s="8"/>
      <c r="C111" s="8"/>
      <c r="D111" s="5"/>
      <c r="E111" s="8"/>
      <c r="F111" s="5"/>
      <c r="G111" s="5"/>
      <c r="H111" s="5"/>
      <c r="I111" s="5"/>
      <c r="J111" s="5"/>
      <c r="K111" s="5"/>
      <c r="L111" s="5"/>
      <c r="M111" s="5"/>
      <c r="N111" s="8"/>
    </row>
    <row r="112" spans="1:14" ht="15.75" thickBot="1" x14ac:dyDescent="0.3">
      <c r="A112" s="8"/>
      <c r="B112" s="8"/>
      <c r="C112" s="8"/>
      <c r="D112" s="5"/>
      <c r="E112" s="8"/>
      <c r="F112" s="5"/>
      <c r="G112" s="5"/>
      <c r="H112" s="5"/>
      <c r="I112" s="5"/>
      <c r="J112" s="5"/>
      <c r="K112" s="5"/>
      <c r="L112" s="5"/>
      <c r="M112" s="5"/>
      <c r="N112" s="8"/>
    </row>
    <row r="113" spans="1:14" ht="15.75" thickBot="1" x14ac:dyDescent="0.3">
      <c r="A113" s="8"/>
      <c r="B113" s="8"/>
      <c r="C113" s="8"/>
      <c r="D113" s="5"/>
      <c r="E113" s="8"/>
      <c r="F113" s="5"/>
      <c r="G113" s="5"/>
      <c r="H113" s="5"/>
      <c r="I113" s="5"/>
      <c r="J113" s="5"/>
      <c r="K113" s="5"/>
      <c r="L113" s="5"/>
      <c r="M113" s="5"/>
      <c r="N113" s="8"/>
    </row>
    <row r="114" spans="1:14" ht="15.75" thickBot="1" x14ac:dyDescent="0.3">
      <c r="A114" s="8"/>
      <c r="B114" s="8"/>
      <c r="C114" s="8"/>
      <c r="D114" s="5"/>
      <c r="E114" s="8"/>
      <c r="F114" s="5"/>
      <c r="G114" s="5"/>
      <c r="H114" s="5"/>
      <c r="I114" s="5"/>
      <c r="J114" s="5"/>
      <c r="K114" s="5"/>
      <c r="L114" s="5"/>
      <c r="M114" s="5"/>
      <c r="N114" s="8"/>
    </row>
    <row r="115" spans="1:14" ht="15.75" thickBot="1" x14ac:dyDescent="0.3">
      <c r="A115" s="8"/>
      <c r="B115" s="8"/>
      <c r="C115" s="8"/>
      <c r="D115" s="5"/>
      <c r="E115" s="8"/>
      <c r="F115" s="5"/>
      <c r="G115" s="5"/>
      <c r="H115" s="5"/>
      <c r="I115" s="5"/>
      <c r="J115" s="5"/>
      <c r="K115" s="5"/>
      <c r="L115" s="5"/>
      <c r="M115" s="5"/>
      <c r="N115" s="8"/>
    </row>
    <row r="116" spans="1:14" ht="15.75" thickBot="1" x14ac:dyDescent="0.3">
      <c r="A116" s="8"/>
      <c r="B116" s="8"/>
      <c r="C116" s="8"/>
      <c r="D116" s="5"/>
      <c r="E116" s="8"/>
      <c r="F116" s="5"/>
      <c r="G116" s="5"/>
      <c r="H116" s="5"/>
      <c r="I116" s="5"/>
      <c r="J116" s="5"/>
      <c r="K116" s="5"/>
      <c r="L116" s="5"/>
      <c r="M116" s="5"/>
      <c r="N116" s="8"/>
    </row>
    <row r="117" spans="1:14" ht="15.75" thickBot="1" x14ac:dyDescent="0.3">
      <c r="A117" s="8"/>
      <c r="B117" s="8"/>
      <c r="C117" s="8"/>
      <c r="D117" s="5"/>
      <c r="E117" s="8"/>
      <c r="F117" s="5"/>
      <c r="G117" s="5"/>
      <c r="H117" s="5"/>
      <c r="I117" s="5"/>
      <c r="J117" s="5"/>
      <c r="K117" s="5"/>
      <c r="L117" s="5"/>
      <c r="M117" s="5"/>
      <c r="N117" s="8"/>
    </row>
    <row r="118" spans="1:14" ht="15.75" thickBot="1" x14ac:dyDescent="0.3">
      <c r="A118" s="8"/>
      <c r="B118" s="8"/>
      <c r="C118" s="8"/>
      <c r="D118" s="5"/>
      <c r="E118" s="8"/>
      <c r="F118" s="5"/>
      <c r="G118" s="5"/>
      <c r="H118" s="5"/>
      <c r="I118" s="5"/>
      <c r="J118" s="5"/>
      <c r="K118" s="5"/>
      <c r="L118" s="5"/>
      <c r="M118" s="5"/>
      <c r="N118" s="8"/>
    </row>
    <row r="119" spans="1:14" ht="15.75" thickBot="1" x14ac:dyDescent="0.3">
      <c r="A119" s="8"/>
      <c r="B119" s="8"/>
      <c r="C119" s="8"/>
      <c r="D119" s="5"/>
      <c r="E119" s="8"/>
      <c r="F119" s="5"/>
      <c r="G119" s="5"/>
      <c r="H119" s="5"/>
      <c r="I119" s="5"/>
      <c r="J119" s="5"/>
      <c r="K119" s="5"/>
      <c r="L119" s="5"/>
      <c r="M119" s="5"/>
      <c r="N119" s="8"/>
    </row>
    <row r="120" spans="1:14" ht="15.75" thickBot="1" x14ac:dyDescent="0.3">
      <c r="A120" s="8"/>
      <c r="B120" s="8"/>
      <c r="C120" s="8"/>
      <c r="D120" s="5"/>
      <c r="E120" s="8"/>
      <c r="F120" s="5"/>
      <c r="G120" s="5"/>
      <c r="H120" s="5"/>
      <c r="I120" s="5"/>
      <c r="J120" s="5"/>
      <c r="K120" s="5"/>
      <c r="L120" s="5"/>
      <c r="M120" s="5"/>
      <c r="N120" s="8"/>
    </row>
    <row r="121" spans="1:14" ht="15.75" thickBot="1" x14ac:dyDescent="0.3">
      <c r="A121" s="8"/>
      <c r="B121" s="8"/>
      <c r="C121" s="8"/>
      <c r="D121" s="5"/>
      <c r="E121" s="8"/>
      <c r="F121" s="5"/>
      <c r="G121" s="5"/>
      <c r="H121" s="5"/>
      <c r="I121" s="5"/>
      <c r="J121" s="5"/>
      <c r="K121" s="5"/>
      <c r="L121" s="5"/>
      <c r="M121" s="5"/>
      <c r="N121" s="8"/>
    </row>
    <row r="122" spans="1:14" ht="15.75" thickBot="1" x14ac:dyDescent="0.3">
      <c r="A122" s="8"/>
      <c r="B122" s="8"/>
      <c r="C122" s="8"/>
      <c r="D122" s="5"/>
      <c r="E122" s="8"/>
      <c r="F122" s="5"/>
      <c r="G122" s="5"/>
      <c r="H122" s="5"/>
      <c r="I122" s="5"/>
      <c r="J122" s="5"/>
      <c r="K122" s="5"/>
      <c r="L122" s="5"/>
      <c r="M122" s="5"/>
      <c r="N122" s="8"/>
    </row>
    <row r="123" spans="1:14" ht="15.75" thickBot="1" x14ac:dyDescent="0.3">
      <c r="A123" s="8"/>
      <c r="B123" s="8"/>
      <c r="C123" s="8"/>
      <c r="D123" s="5"/>
      <c r="E123" s="8"/>
      <c r="F123" s="5"/>
      <c r="G123" s="5"/>
      <c r="H123" s="5"/>
      <c r="I123" s="5"/>
      <c r="J123" s="5"/>
      <c r="K123" s="5"/>
      <c r="L123" s="5"/>
      <c r="M123" s="5"/>
      <c r="N123" s="8"/>
    </row>
    <row r="124" spans="1:14" ht="15.75" thickBot="1" x14ac:dyDescent="0.3">
      <c r="A124" s="8"/>
      <c r="B124" s="8"/>
      <c r="C124" s="8"/>
      <c r="D124" s="5"/>
      <c r="E124" s="8"/>
      <c r="F124" s="5"/>
      <c r="G124" s="5"/>
      <c r="H124" s="5"/>
      <c r="I124" s="5"/>
      <c r="J124" s="5"/>
      <c r="K124" s="5"/>
      <c r="L124" s="5"/>
      <c r="M124" s="5"/>
      <c r="N124" s="8"/>
    </row>
    <row r="125" spans="1:14" ht="15.75" thickBot="1" x14ac:dyDescent="0.3">
      <c r="A125" s="8"/>
      <c r="B125" s="8"/>
      <c r="C125" s="8"/>
      <c r="D125" s="5"/>
      <c r="E125" s="8"/>
      <c r="F125" s="5"/>
      <c r="G125" s="5"/>
      <c r="H125" s="5"/>
      <c r="I125" s="5"/>
      <c r="J125" s="5"/>
      <c r="K125" s="5"/>
      <c r="L125" s="5"/>
      <c r="M125" s="5"/>
      <c r="N125" s="8"/>
    </row>
    <row r="126" spans="1:14" ht="15.75" thickBot="1" x14ac:dyDescent="0.3">
      <c r="A126" s="8"/>
      <c r="B126" s="8"/>
      <c r="C126" s="8"/>
      <c r="D126" s="5"/>
      <c r="E126" s="8"/>
      <c r="F126" s="5"/>
      <c r="G126" s="5"/>
      <c r="H126" s="5"/>
      <c r="I126" s="5"/>
      <c r="J126" s="5"/>
      <c r="K126" s="5"/>
      <c r="L126" s="5"/>
      <c r="M126" s="5"/>
      <c r="N126" s="8"/>
    </row>
    <row r="127" spans="1:14" ht="15.75" thickBot="1" x14ac:dyDescent="0.3">
      <c r="A127" s="8"/>
      <c r="B127" s="8"/>
      <c r="C127" s="8"/>
      <c r="D127" s="5"/>
      <c r="E127" s="8"/>
      <c r="F127" s="5"/>
      <c r="G127" s="5"/>
      <c r="H127" s="5"/>
      <c r="I127" s="5"/>
      <c r="J127" s="5"/>
      <c r="K127" s="5"/>
      <c r="L127" s="5"/>
      <c r="M127" s="5"/>
      <c r="N127" s="8"/>
    </row>
    <row r="128" spans="1:14" ht="15.75" thickBot="1" x14ac:dyDescent="0.3">
      <c r="A128" s="8"/>
      <c r="B128" s="8"/>
      <c r="C128" s="8"/>
      <c r="D128" s="5"/>
      <c r="E128" s="8"/>
      <c r="F128" s="5"/>
      <c r="G128" s="5"/>
      <c r="H128" s="5"/>
      <c r="I128" s="5"/>
      <c r="J128" s="5"/>
      <c r="K128" s="5"/>
      <c r="L128" s="5"/>
      <c r="M128" s="5"/>
      <c r="N128" s="8"/>
    </row>
    <row r="129" spans="1:14" ht="15.75" thickBot="1" x14ac:dyDescent="0.3">
      <c r="A129" s="8"/>
      <c r="B129" s="8"/>
      <c r="C129" s="8"/>
      <c r="D129" s="5"/>
      <c r="E129" s="8"/>
      <c r="F129" s="5"/>
      <c r="G129" s="5"/>
      <c r="H129" s="5"/>
      <c r="I129" s="5"/>
      <c r="J129" s="5"/>
      <c r="K129" s="5"/>
      <c r="L129" s="5"/>
      <c r="M129" s="5"/>
      <c r="N129" s="8"/>
    </row>
    <row r="130" spans="1:14" ht="15.75" thickBot="1" x14ac:dyDescent="0.3">
      <c r="A130" s="8"/>
      <c r="B130" s="8"/>
      <c r="C130" s="8"/>
      <c r="D130" s="5"/>
      <c r="E130" s="8"/>
      <c r="F130" s="5"/>
      <c r="G130" s="5"/>
      <c r="H130" s="5"/>
      <c r="I130" s="5"/>
      <c r="J130" s="5"/>
      <c r="K130" s="5"/>
      <c r="L130" s="5"/>
      <c r="M130" s="5"/>
      <c r="N130" s="8"/>
    </row>
    <row r="131" spans="1:14" ht="15.75" thickBot="1" x14ac:dyDescent="0.3">
      <c r="A131" s="8"/>
      <c r="B131" s="8"/>
      <c r="C131" s="8"/>
      <c r="D131" s="5"/>
      <c r="E131" s="8"/>
      <c r="F131" s="5"/>
      <c r="G131" s="5"/>
      <c r="H131" s="5"/>
      <c r="I131" s="5"/>
      <c r="J131" s="5"/>
      <c r="K131" s="5"/>
      <c r="L131" s="5"/>
      <c r="M131" s="5"/>
      <c r="N131" s="8"/>
    </row>
    <row r="132" spans="1:14" ht="15.75" thickBot="1" x14ac:dyDescent="0.3">
      <c r="A132" s="8"/>
      <c r="B132" s="8"/>
      <c r="C132" s="8"/>
      <c r="D132" s="5"/>
      <c r="E132" s="8"/>
      <c r="F132" s="5"/>
      <c r="G132" s="5"/>
      <c r="H132" s="5"/>
      <c r="I132" s="5"/>
      <c r="J132" s="5"/>
      <c r="K132" s="5"/>
      <c r="L132" s="5"/>
      <c r="M132" s="5"/>
      <c r="N132" s="8"/>
    </row>
    <row r="133" spans="1:14" ht="15.75" thickBot="1" x14ac:dyDescent="0.3">
      <c r="A133" s="8"/>
      <c r="B133" s="8"/>
      <c r="C133" s="8"/>
      <c r="D133" s="5"/>
      <c r="E133" s="8"/>
      <c r="F133" s="5"/>
      <c r="G133" s="5"/>
      <c r="H133" s="5"/>
      <c r="I133" s="5"/>
      <c r="J133" s="5"/>
      <c r="K133" s="5"/>
      <c r="L133" s="5"/>
      <c r="M133" s="5"/>
      <c r="N133" s="8"/>
    </row>
    <row r="134" spans="1:14" ht="15.75" thickBot="1" x14ac:dyDescent="0.3">
      <c r="A134" s="8"/>
      <c r="B134" s="8"/>
      <c r="C134" s="8"/>
      <c r="D134" s="5"/>
      <c r="E134" s="8"/>
      <c r="F134" s="5"/>
      <c r="G134" s="5"/>
      <c r="H134" s="5"/>
      <c r="I134" s="5"/>
      <c r="J134" s="5"/>
      <c r="K134" s="5"/>
      <c r="L134" s="5"/>
      <c r="M134" s="5"/>
      <c r="N134" s="8"/>
    </row>
    <row r="135" spans="1:14" ht="15.75" thickBot="1" x14ac:dyDescent="0.3">
      <c r="A135" s="8"/>
      <c r="B135" s="8"/>
      <c r="C135" s="8"/>
      <c r="D135" s="5"/>
      <c r="E135" s="8"/>
      <c r="F135" s="5"/>
      <c r="G135" s="5"/>
      <c r="H135" s="5"/>
      <c r="I135" s="5"/>
      <c r="J135" s="5"/>
      <c r="K135" s="5"/>
      <c r="L135" s="5"/>
      <c r="M135" s="5"/>
      <c r="N135" s="8"/>
    </row>
    <row r="136" spans="1:14" ht="15.75" thickBot="1" x14ac:dyDescent="0.3">
      <c r="A136" s="8"/>
      <c r="B136" s="8"/>
      <c r="C136" s="8"/>
      <c r="D136" s="5"/>
      <c r="E136" s="8"/>
      <c r="F136" s="5"/>
      <c r="G136" s="5"/>
      <c r="H136" s="5"/>
      <c r="I136" s="5"/>
      <c r="J136" s="5"/>
      <c r="K136" s="5"/>
      <c r="L136" s="5"/>
      <c r="M136" s="5"/>
      <c r="N136" s="8"/>
    </row>
    <row r="137" spans="1:14" ht="15.75" thickBot="1" x14ac:dyDescent="0.3">
      <c r="A137" s="8"/>
      <c r="B137" s="8"/>
      <c r="C137" s="8"/>
      <c r="D137" s="5"/>
      <c r="E137" s="8"/>
      <c r="F137" s="5"/>
      <c r="G137" s="5"/>
      <c r="H137" s="5"/>
      <c r="I137" s="5"/>
      <c r="J137" s="5"/>
      <c r="K137" s="5"/>
      <c r="L137" s="5"/>
      <c r="M137" s="5"/>
      <c r="N137" s="8"/>
    </row>
    <row r="138" spans="1:14" ht="15.75" thickBot="1" x14ac:dyDescent="0.3">
      <c r="A138" s="8"/>
      <c r="B138" s="8"/>
      <c r="C138" s="8"/>
      <c r="D138" s="5"/>
      <c r="E138" s="8"/>
      <c r="F138" s="5"/>
      <c r="G138" s="5"/>
      <c r="H138" s="5"/>
      <c r="I138" s="5"/>
      <c r="J138" s="5"/>
      <c r="K138" s="5"/>
      <c r="L138" s="5"/>
      <c r="M138" s="5"/>
      <c r="N138" s="8"/>
    </row>
    <row r="139" spans="1:14" ht="15.75" thickBot="1" x14ac:dyDescent="0.3">
      <c r="A139" s="8"/>
      <c r="B139" s="8"/>
      <c r="C139" s="8"/>
      <c r="D139" s="5"/>
      <c r="E139" s="8"/>
      <c r="F139" s="5"/>
      <c r="G139" s="5"/>
      <c r="H139" s="5"/>
      <c r="I139" s="5"/>
      <c r="J139" s="5"/>
      <c r="K139" s="5"/>
      <c r="L139" s="5"/>
      <c r="M139" s="5"/>
      <c r="N139" s="8"/>
    </row>
    <row r="140" spans="1:14" ht="15.75" thickBot="1" x14ac:dyDescent="0.3">
      <c r="A140" s="8"/>
      <c r="B140" s="8"/>
      <c r="C140" s="8"/>
      <c r="D140" s="5"/>
      <c r="E140" s="8"/>
      <c r="F140" s="5"/>
      <c r="G140" s="5"/>
      <c r="H140" s="5"/>
      <c r="I140" s="5"/>
      <c r="J140" s="5"/>
      <c r="K140" s="5"/>
      <c r="L140" s="5"/>
      <c r="M140" s="5"/>
      <c r="N140" s="8"/>
    </row>
    <row r="141" spans="1:14" ht="15.75" thickBot="1" x14ac:dyDescent="0.3">
      <c r="A141" s="8"/>
      <c r="B141" s="8"/>
      <c r="C141" s="8"/>
      <c r="D141" s="5"/>
      <c r="E141" s="8"/>
      <c r="F141" s="5"/>
      <c r="G141" s="5"/>
      <c r="H141" s="5"/>
      <c r="I141" s="5"/>
      <c r="J141" s="5"/>
      <c r="K141" s="5"/>
      <c r="L141" s="5"/>
      <c r="M141" s="5"/>
      <c r="N141" s="8"/>
    </row>
    <row r="142" spans="1:14" ht="15.75" thickBot="1" x14ac:dyDescent="0.3">
      <c r="A142" s="8"/>
      <c r="B142" s="8"/>
      <c r="C142" s="8"/>
      <c r="D142" s="5"/>
      <c r="E142" s="8"/>
      <c r="F142" s="5"/>
      <c r="G142" s="5"/>
      <c r="H142" s="5"/>
      <c r="I142" s="5"/>
      <c r="J142" s="5"/>
      <c r="K142" s="5"/>
      <c r="L142" s="5"/>
      <c r="M142" s="5"/>
      <c r="N142" s="8"/>
    </row>
    <row r="143" spans="1:14" ht="15.75" thickBot="1" x14ac:dyDescent="0.3">
      <c r="A143" s="8"/>
      <c r="B143" s="8"/>
      <c r="C143" s="8"/>
      <c r="D143" s="5"/>
      <c r="E143" s="8"/>
      <c r="F143" s="5"/>
      <c r="G143" s="5"/>
      <c r="H143" s="5"/>
      <c r="I143" s="5"/>
      <c r="J143" s="5"/>
      <c r="K143" s="5"/>
      <c r="L143" s="5"/>
      <c r="M143" s="5"/>
      <c r="N143" s="8"/>
    </row>
    <row r="144" spans="1:14" ht="15.75" thickBot="1" x14ac:dyDescent="0.3">
      <c r="A144" s="8"/>
      <c r="B144" s="8"/>
      <c r="C144" s="8"/>
      <c r="D144" s="5"/>
      <c r="E144" s="8"/>
      <c r="F144" s="5"/>
      <c r="G144" s="5"/>
      <c r="H144" s="5"/>
      <c r="I144" s="5"/>
      <c r="J144" s="5"/>
      <c r="K144" s="5"/>
      <c r="L144" s="5"/>
      <c r="M144" s="5"/>
      <c r="N144" s="8"/>
    </row>
    <row r="145" spans="1:14" ht="15.75" thickBot="1" x14ac:dyDescent="0.3">
      <c r="A145" s="8"/>
      <c r="B145" s="8"/>
      <c r="C145" s="8"/>
      <c r="D145" s="5"/>
      <c r="E145" s="8"/>
      <c r="F145" s="5"/>
      <c r="G145" s="5"/>
      <c r="H145" s="5"/>
      <c r="I145" s="5"/>
      <c r="J145" s="5"/>
      <c r="K145" s="5"/>
      <c r="L145" s="5"/>
      <c r="M145" s="5"/>
      <c r="N145" s="8"/>
    </row>
    <row r="146" spans="1:14" ht="15.75" thickBot="1" x14ac:dyDescent="0.3">
      <c r="A146" s="8"/>
      <c r="B146" s="8"/>
      <c r="C146" s="8"/>
      <c r="D146" s="5"/>
      <c r="E146" s="8"/>
      <c r="F146" s="5"/>
      <c r="G146" s="5"/>
      <c r="H146" s="5"/>
      <c r="I146" s="5"/>
      <c r="J146" s="5"/>
      <c r="K146" s="5"/>
      <c r="L146" s="5"/>
      <c r="M146" s="5"/>
      <c r="N146" s="8"/>
    </row>
    <row r="147" spans="1:14" ht="15.75" thickBot="1" x14ac:dyDescent="0.3">
      <c r="A147" s="8"/>
      <c r="B147" s="8"/>
      <c r="C147" s="8"/>
      <c r="D147" s="5"/>
      <c r="E147" s="8"/>
      <c r="F147" s="5"/>
      <c r="G147" s="5"/>
      <c r="H147" s="5"/>
      <c r="I147" s="5"/>
      <c r="J147" s="5"/>
      <c r="K147" s="5"/>
      <c r="L147" s="5"/>
      <c r="M147" s="5"/>
      <c r="N147" s="8"/>
    </row>
    <row r="148" spans="1:14" ht="15.75" thickBot="1" x14ac:dyDescent="0.3">
      <c r="A148" s="8"/>
      <c r="B148" s="8"/>
      <c r="C148" s="8"/>
      <c r="D148" s="5"/>
      <c r="E148" s="8"/>
      <c r="F148" s="5"/>
      <c r="G148" s="5"/>
      <c r="H148" s="5"/>
      <c r="I148" s="5"/>
      <c r="J148" s="5"/>
      <c r="K148" s="5"/>
      <c r="L148" s="5"/>
      <c r="M148" s="5"/>
      <c r="N148" s="8"/>
    </row>
    <row r="149" spans="1:14" ht="15.75" thickBot="1" x14ac:dyDescent="0.3">
      <c r="A149" s="8"/>
      <c r="B149" s="8"/>
      <c r="C149" s="8"/>
      <c r="D149" s="5"/>
      <c r="E149" s="8"/>
      <c r="F149" s="5"/>
      <c r="G149" s="5"/>
      <c r="H149" s="5"/>
      <c r="I149" s="5"/>
      <c r="J149" s="5"/>
      <c r="K149" s="5"/>
      <c r="L149" s="5"/>
      <c r="M149" s="5"/>
      <c r="N149" s="8"/>
    </row>
    <row r="150" spans="1:14" ht="15.75" thickBot="1" x14ac:dyDescent="0.3">
      <c r="A150" s="8"/>
      <c r="B150" s="8"/>
      <c r="C150" s="8"/>
      <c r="D150" s="5"/>
      <c r="E150" s="8"/>
      <c r="F150" s="5"/>
      <c r="G150" s="5"/>
      <c r="H150" s="5"/>
      <c r="I150" s="5"/>
      <c r="J150" s="5"/>
      <c r="K150" s="5"/>
      <c r="L150" s="5"/>
      <c r="M150" s="5"/>
      <c r="N150" s="8"/>
    </row>
    <row r="151" spans="1:14" ht="15.75" thickBot="1" x14ac:dyDescent="0.3">
      <c r="A151" s="8"/>
      <c r="B151" s="8"/>
      <c r="C151" s="8"/>
      <c r="D151" s="5"/>
      <c r="E151" s="8"/>
      <c r="F151" s="5"/>
      <c r="G151" s="5"/>
      <c r="H151" s="5"/>
      <c r="I151" s="5"/>
      <c r="J151" s="5"/>
      <c r="K151" s="5"/>
      <c r="L151" s="5"/>
      <c r="M151" s="5"/>
      <c r="N151" s="8"/>
    </row>
    <row r="152" spans="1:14" ht="15.75" thickBot="1" x14ac:dyDescent="0.3">
      <c r="A152" s="8"/>
      <c r="B152" s="8"/>
      <c r="C152" s="8"/>
      <c r="D152" s="5"/>
      <c r="E152" s="8"/>
      <c r="F152" s="5"/>
      <c r="G152" s="5"/>
      <c r="H152" s="5"/>
      <c r="I152" s="5"/>
      <c r="J152" s="5"/>
      <c r="K152" s="5"/>
      <c r="L152" s="5"/>
      <c r="M152" s="5"/>
      <c r="N152" s="8"/>
    </row>
    <row r="153" spans="1:14" ht="15.75" thickBot="1" x14ac:dyDescent="0.3">
      <c r="A153" s="8"/>
      <c r="B153" s="8"/>
      <c r="C153" s="8"/>
      <c r="D153" s="5"/>
      <c r="E153" s="8"/>
      <c r="F153" s="5"/>
      <c r="G153" s="5"/>
      <c r="H153" s="5"/>
      <c r="I153" s="5"/>
      <c r="J153" s="5"/>
      <c r="K153" s="5"/>
      <c r="L153" s="5"/>
      <c r="M153" s="5"/>
      <c r="N153" s="8"/>
    </row>
    <row r="154" spans="1:14" ht="15.75" thickBot="1" x14ac:dyDescent="0.3">
      <c r="A154" s="8"/>
      <c r="B154" s="8"/>
      <c r="C154" s="8"/>
      <c r="D154" s="5"/>
      <c r="E154" s="8"/>
      <c r="F154" s="5"/>
      <c r="G154" s="5"/>
      <c r="H154" s="5"/>
      <c r="I154" s="5"/>
      <c r="J154" s="5"/>
      <c r="K154" s="5"/>
      <c r="L154" s="5"/>
      <c r="M154" s="5"/>
      <c r="N154" s="8"/>
    </row>
    <row r="155" spans="1:14" ht="15.75" thickBot="1" x14ac:dyDescent="0.3">
      <c r="A155" s="8"/>
      <c r="B155" s="8"/>
      <c r="C155" s="8"/>
      <c r="D155" s="5"/>
      <c r="E155" s="8"/>
      <c r="F155" s="5"/>
      <c r="G155" s="5"/>
      <c r="H155" s="5"/>
      <c r="I155" s="5"/>
      <c r="J155" s="5"/>
      <c r="K155" s="5"/>
      <c r="L155" s="5"/>
      <c r="M155" s="5"/>
      <c r="N155" s="8"/>
    </row>
    <row r="156" spans="1:14" ht="15.75" thickBot="1" x14ac:dyDescent="0.3">
      <c r="A156" s="8"/>
      <c r="B156" s="8"/>
      <c r="C156" s="8"/>
      <c r="D156" s="5"/>
      <c r="E156" s="8"/>
      <c r="F156" s="5"/>
      <c r="G156" s="5"/>
      <c r="H156" s="5"/>
      <c r="I156" s="5"/>
      <c r="J156" s="5"/>
      <c r="K156" s="5"/>
      <c r="L156" s="5"/>
      <c r="M156" s="5"/>
      <c r="N156" s="8"/>
    </row>
    <row r="157" spans="1:14" ht="15.75" thickBot="1" x14ac:dyDescent="0.3">
      <c r="A157" s="8"/>
      <c r="B157" s="8"/>
      <c r="C157" s="8"/>
      <c r="D157" s="5"/>
      <c r="E157" s="8"/>
      <c r="F157" s="5"/>
      <c r="G157" s="5"/>
      <c r="H157" s="5"/>
      <c r="I157" s="5"/>
      <c r="J157" s="5"/>
      <c r="K157" s="5"/>
      <c r="L157" s="5"/>
      <c r="M157" s="5"/>
      <c r="N157" s="8"/>
    </row>
    <row r="158" spans="1:14" ht="15.75" thickBot="1" x14ac:dyDescent="0.3">
      <c r="A158" s="8"/>
      <c r="B158" s="8"/>
      <c r="C158" s="8"/>
      <c r="D158" s="5"/>
      <c r="E158" s="8"/>
      <c r="F158" s="5"/>
      <c r="G158" s="5"/>
      <c r="H158" s="5"/>
      <c r="I158" s="5"/>
      <c r="J158" s="5"/>
      <c r="K158" s="5"/>
      <c r="L158" s="5"/>
      <c r="M158" s="5"/>
      <c r="N158" s="8"/>
    </row>
    <row r="159" spans="1:14" ht="15.75" thickBot="1" x14ac:dyDescent="0.3">
      <c r="A159" s="8"/>
      <c r="B159" s="8"/>
      <c r="C159" s="8"/>
      <c r="D159" s="5"/>
      <c r="E159" s="8"/>
      <c r="F159" s="5"/>
      <c r="G159" s="5"/>
      <c r="H159" s="5"/>
      <c r="I159" s="5"/>
      <c r="J159" s="5"/>
      <c r="K159" s="5"/>
      <c r="L159" s="5"/>
      <c r="M159" s="5"/>
      <c r="N159" s="8"/>
    </row>
    <row r="160" spans="1:14" ht="15.75" thickBot="1" x14ac:dyDescent="0.3">
      <c r="A160" s="8"/>
      <c r="B160" s="8"/>
      <c r="C160" s="8"/>
      <c r="D160" s="5"/>
      <c r="E160" s="8"/>
      <c r="F160" s="5"/>
      <c r="G160" s="5"/>
      <c r="H160" s="5"/>
      <c r="I160" s="5"/>
      <c r="J160" s="5"/>
      <c r="K160" s="5"/>
      <c r="L160" s="5"/>
      <c r="M160" s="5"/>
      <c r="N160" s="8"/>
    </row>
    <row r="161" spans="1:14" ht="15.75" thickBot="1" x14ac:dyDescent="0.3">
      <c r="A161" s="8"/>
      <c r="B161" s="8"/>
      <c r="C161" s="8"/>
      <c r="D161" s="5"/>
      <c r="E161" s="8"/>
      <c r="F161" s="5"/>
      <c r="G161" s="5"/>
      <c r="H161" s="5"/>
      <c r="I161" s="5"/>
      <c r="J161" s="5"/>
      <c r="K161" s="5"/>
      <c r="L161" s="5"/>
      <c r="M161" s="5"/>
      <c r="N161" s="8"/>
    </row>
    <row r="162" spans="1:14" ht="15.75" thickBot="1" x14ac:dyDescent="0.3">
      <c r="A162" s="8"/>
      <c r="B162" s="8"/>
      <c r="C162" s="8"/>
      <c r="D162" s="5"/>
      <c r="E162" s="8"/>
      <c r="F162" s="5"/>
      <c r="G162" s="5"/>
      <c r="H162" s="5"/>
      <c r="I162" s="5"/>
      <c r="J162" s="5"/>
      <c r="K162" s="5"/>
      <c r="L162" s="5"/>
      <c r="M162" s="5"/>
      <c r="N162" s="8"/>
    </row>
    <row r="163" spans="1:14" ht="15.75" thickBot="1" x14ac:dyDescent="0.3">
      <c r="A163" s="8"/>
      <c r="B163" s="8"/>
      <c r="C163" s="8"/>
      <c r="D163" s="5"/>
      <c r="E163" s="8"/>
      <c r="F163" s="5"/>
      <c r="G163" s="5"/>
      <c r="H163" s="5"/>
      <c r="I163" s="5"/>
      <c r="J163" s="5"/>
      <c r="K163" s="5"/>
      <c r="L163" s="5"/>
      <c r="M163" s="5"/>
      <c r="N163" s="8"/>
    </row>
    <row r="164" spans="1:14" ht="15.75" thickBot="1" x14ac:dyDescent="0.3">
      <c r="A164" s="8"/>
      <c r="B164" s="8"/>
      <c r="C164" s="8"/>
      <c r="D164" s="5"/>
      <c r="E164" s="8"/>
      <c r="F164" s="5"/>
      <c r="G164" s="5"/>
      <c r="H164" s="5"/>
      <c r="I164" s="5"/>
      <c r="J164" s="5"/>
      <c r="K164" s="5"/>
      <c r="L164" s="5"/>
      <c r="M164" s="5"/>
      <c r="N164" s="8"/>
    </row>
    <row r="165" spans="1:14" ht="15.75" thickBot="1" x14ac:dyDescent="0.3">
      <c r="A165" s="8"/>
      <c r="B165" s="8"/>
      <c r="C165" s="8"/>
      <c r="D165" s="5"/>
      <c r="E165" s="8"/>
      <c r="F165" s="5"/>
      <c r="G165" s="5"/>
      <c r="H165" s="5"/>
      <c r="I165" s="5"/>
      <c r="J165" s="5"/>
      <c r="K165" s="5"/>
      <c r="L165" s="5"/>
      <c r="M165" s="5"/>
      <c r="N165" s="8"/>
    </row>
    <row r="166" spans="1:14" ht="15.75" thickBot="1" x14ac:dyDescent="0.3">
      <c r="A166" s="8"/>
      <c r="B166" s="8"/>
      <c r="C166" s="8"/>
      <c r="D166" s="5"/>
      <c r="E166" s="8"/>
      <c r="F166" s="5"/>
      <c r="G166" s="5"/>
      <c r="H166" s="5"/>
      <c r="I166" s="5"/>
      <c r="J166" s="5"/>
      <c r="K166" s="5"/>
      <c r="L166" s="5"/>
      <c r="M166" s="5"/>
      <c r="N166" s="8"/>
    </row>
    <row r="167" spans="1:14" ht="15.75" thickBot="1" x14ac:dyDescent="0.3">
      <c r="A167" s="8"/>
      <c r="B167" s="8"/>
      <c r="C167" s="8"/>
      <c r="D167" s="5"/>
      <c r="E167" s="8"/>
      <c r="F167" s="5"/>
      <c r="G167" s="5"/>
      <c r="H167" s="5"/>
      <c r="I167" s="5"/>
      <c r="J167" s="5"/>
      <c r="K167" s="5"/>
      <c r="L167" s="5"/>
      <c r="M167" s="5"/>
      <c r="N167" s="8"/>
    </row>
    <row r="168" spans="1:14" ht="15.75" thickBot="1" x14ac:dyDescent="0.3">
      <c r="A168" s="8"/>
      <c r="B168" s="8"/>
      <c r="C168" s="8"/>
      <c r="D168" s="5"/>
      <c r="E168" s="8"/>
      <c r="F168" s="5"/>
      <c r="G168" s="5"/>
      <c r="H168" s="5"/>
      <c r="I168" s="5"/>
      <c r="J168" s="5"/>
      <c r="K168" s="5"/>
      <c r="L168" s="5"/>
      <c r="M168" s="5"/>
      <c r="N168" s="8"/>
    </row>
    <row r="169" spans="1:14" ht="15.75" thickBot="1" x14ac:dyDescent="0.3">
      <c r="A169" s="8"/>
      <c r="B169" s="8"/>
      <c r="C169" s="8"/>
      <c r="D169" s="5"/>
      <c r="E169" s="8"/>
      <c r="F169" s="5"/>
      <c r="G169" s="5"/>
      <c r="H169" s="5"/>
      <c r="I169" s="5"/>
      <c r="J169" s="5"/>
      <c r="K169" s="5"/>
      <c r="L169" s="5"/>
      <c r="M169" s="5"/>
      <c r="N169" s="8"/>
    </row>
    <row r="170" spans="1:14" ht="15.75" thickBot="1" x14ac:dyDescent="0.3">
      <c r="A170" s="8"/>
      <c r="B170" s="8"/>
      <c r="C170" s="8"/>
      <c r="D170" s="5"/>
      <c r="E170" s="8"/>
      <c r="F170" s="5"/>
      <c r="G170" s="5"/>
      <c r="H170" s="5"/>
      <c r="I170" s="5"/>
      <c r="J170" s="5"/>
      <c r="K170" s="5"/>
      <c r="L170" s="5"/>
      <c r="M170" s="5"/>
      <c r="N170" s="8"/>
    </row>
    <row r="171" spans="1:14" ht="15.75" thickBot="1" x14ac:dyDescent="0.3">
      <c r="A171" s="8"/>
      <c r="B171" s="8"/>
      <c r="C171" s="8"/>
      <c r="D171" s="5"/>
      <c r="E171" s="8"/>
      <c r="F171" s="5"/>
      <c r="G171" s="5"/>
      <c r="H171" s="5"/>
      <c r="I171" s="5"/>
      <c r="J171" s="5"/>
      <c r="K171" s="5"/>
      <c r="L171" s="5"/>
      <c r="M171" s="5"/>
      <c r="N171" s="8"/>
    </row>
    <row r="172" spans="1:14" ht="15.75" thickBot="1" x14ac:dyDescent="0.3">
      <c r="A172" s="8"/>
      <c r="B172" s="8"/>
      <c r="C172" s="8"/>
      <c r="D172" s="5"/>
      <c r="E172" s="8"/>
      <c r="F172" s="5"/>
      <c r="G172" s="5"/>
      <c r="H172" s="5"/>
      <c r="I172" s="5"/>
      <c r="J172" s="5"/>
      <c r="K172" s="5"/>
      <c r="L172" s="5"/>
      <c r="M172" s="5"/>
      <c r="N172" s="8"/>
    </row>
    <row r="173" spans="1:14" ht="15.75" thickBot="1" x14ac:dyDescent="0.3">
      <c r="A173" s="8"/>
      <c r="B173" s="8"/>
      <c r="C173" s="8"/>
      <c r="D173" s="5"/>
      <c r="E173" s="8"/>
      <c r="F173" s="5"/>
      <c r="G173" s="5"/>
      <c r="H173" s="5"/>
      <c r="I173" s="5"/>
      <c r="J173" s="5"/>
      <c r="K173" s="5"/>
      <c r="L173" s="5"/>
      <c r="M173" s="5"/>
      <c r="N173" s="8"/>
    </row>
    <row r="174" spans="1:14" ht="15.75" thickBot="1" x14ac:dyDescent="0.3">
      <c r="A174" s="8"/>
      <c r="B174" s="8"/>
      <c r="C174" s="8"/>
      <c r="D174" s="5"/>
      <c r="E174" s="8"/>
      <c r="F174" s="5"/>
      <c r="G174" s="5"/>
      <c r="H174" s="5"/>
      <c r="I174" s="5"/>
      <c r="J174" s="5"/>
      <c r="K174" s="5"/>
      <c r="L174" s="5"/>
      <c r="M174" s="5"/>
      <c r="N174" s="8"/>
    </row>
    <row r="175" spans="1:14" ht="15.75" thickBot="1" x14ac:dyDescent="0.3">
      <c r="A175" s="8"/>
      <c r="B175" s="8"/>
      <c r="C175" s="8"/>
      <c r="D175" s="5"/>
      <c r="E175" s="8"/>
      <c r="F175" s="5"/>
      <c r="G175" s="5"/>
      <c r="H175" s="5"/>
      <c r="I175" s="5"/>
      <c r="J175" s="5"/>
      <c r="K175" s="5"/>
      <c r="L175" s="5"/>
      <c r="M175" s="5"/>
      <c r="N175" s="8"/>
    </row>
    <row r="176" spans="1:14" ht="15.75" thickBot="1" x14ac:dyDescent="0.3">
      <c r="A176" s="8"/>
      <c r="B176" s="8"/>
      <c r="C176" s="8"/>
      <c r="D176" s="5"/>
      <c r="E176" s="8"/>
      <c r="F176" s="5"/>
      <c r="G176" s="5"/>
      <c r="H176" s="5"/>
      <c r="I176" s="5"/>
      <c r="J176" s="5"/>
      <c r="K176" s="5"/>
      <c r="L176" s="5"/>
      <c r="M176" s="5"/>
      <c r="N176" s="8"/>
    </row>
    <row r="177" spans="1:14" ht="15.75" thickBot="1" x14ac:dyDescent="0.3">
      <c r="A177" s="8"/>
      <c r="B177" s="8"/>
      <c r="C177" s="8"/>
      <c r="D177" s="5"/>
      <c r="E177" s="8"/>
      <c r="F177" s="5"/>
      <c r="G177" s="5"/>
      <c r="H177" s="5"/>
      <c r="I177" s="5"/>
      <c r="J177" s="5"/>
      <c r="K177" s="5"/>
      <c r="L177" s="5"/>
      <c r="M177" s="5"/>
      <c r="N177" s="8"/>
    </row>
    <row r="178" spans="1:14" ht="15.75" thickBot="1" x14ac:dyDescent="0.3">
      <c r="A178" s="8"/>
      <c r="B178" s="8"/>
      <c r="C178" s="8"/>
      <c r="D178" s="5"/>
      <c r="E178" s="8"/>
      <c r="F178" s="5"/>
      <c r="G178" s="5"/>
      <c r="H178" s="5"/>
      <c r="I178" s="5"/>
      <c r="J178" s="5"/>
      <c r="K178" s="5"/>
      <c r="L178" s="5"/>
      <c r="M178" s="5"/>
      <c r="N178" s="8"/>
    </row>
    <row r="179" spans="1:14" ht="15.75" thickBot="1" x14ac:dyDescent="0.3">
      <c r="A179" s="8"/>
      <c r="B179" s="8"/>
      <c r="C179" s="8"/>
      <c r="D179" s="5"/>
      <c r="E179" s="8"/>
      <c r="F179" s="5"/>
      <c r="G179" s="5"/>
      <c r="H179" s="5"/>
      <c r="I179" s="5"/>
      <c r="J179" s="5"/>
      <c r="K179" s="5"/>
      <c r="L179" s="5"/>
      <c r="M179" s="5"/>
      <c r="N179" s="8"/>
    </row>
    <row r="180" spans="1:14" ht="15.75" thickBot="1" x14ac:dyDescent="0.3">
      <c r="A180" s="8"/>
      <c r="B180" s="8"/>
      <c r="C180" s="8"/>
      <c r="D180" s="5"/>
      <c r="E180" s="8"/>
      <c r="F180" s="5"/>
      <c r="G180" s="5"/>
      <c r="H180" s="5"/>
      <c r="I180" s="5"/>
      <c r="J180" s="5"/>
      <c r="K180" s="5"/>
      <c r="L180" s="5"/>
      <c r="M180" s="5"/>
      <c r="N180" s="8"/>
    </row>
    <row r="181" spans="1:14" ht="15.75" thickBot="1" x14ac:dyDescent="0.3">
      <c r="A181" s="8"/>
      <c r="B181" s="8"/>
      <c r="C181" s="8"/>
      <c r="D181" s="5"/>
      <c r="E181" s="8"/>
      <c r="F181" s="5"/>
      <c r="G181" s="5"/>
      <c r="H181" s="5"/>
      <c r="I181" s="5"/>
      <c r="J181" s="5"/>
      <c r="K181" s="5"/>
      <c r="L181" s="5"/>
      <c r="M181" s="5"/>
      <c r="N181" s="8"/>
    </row>
    <row r="182" spans="1:14" ht="15.75" thickBot="1" x14ac:dyDescent="0.3">
      <c r="A182" s="8"/>
      <c r="B182" s="8"/>
      <c r="C182" s="8"/>
      <c r="D182" s="5"/>
      <c r="E182" s="8"/>
      <c r="F182" s="5"/>
      <c r="G182" s="5"/>
      <c r="H182" s="5"/>
      <c r="I182" s="5"/>
      <c r="J182" s="5"/>
      <c r="K182" s="5"/>
      <c r="L182" s="5"/>
      <c r="M182" s="5"/>
      <c r="N182" s="8"/>
    </row>
    <row r="183" spans="1:14" ht="15.75" thickBot="1" x14ac:dyDescent="0.3">
      <c r="A183" s="8"/>
      <c r="B183" s="8"/>
      <c r="C183" s="8"/>
      <c r="D183" s="5"/>
      <c r="E183" s="8"/>
      <c r="F183" s="5"/>
      <c r="G183" s="5"/>
      <c r="H183" s="5"/>
      <c r="I183" s="5"/>
      <c r="J183" s="5"/>
      <c r="K183" s="5"/>
      <c r="L183" s="5"/>
      <c r="M183" s="5"/>
      <c r="N183" s="8"/>
    </row>
    <row r="184" spans="1:14" ht="15.75" thickBot="1" x14ac:dyDescent="0.3">
      <c r="A184" s="8"/>
      <c r="B184" s="8"/>
      <c r="C184" s="8"/>
      <c r="D184" s="5"/>
      <c r="E184" s="8"/>
      <c r="F184" s="5"/>
      <c r="G184" s="5"/>
      <c r="H184" s="5"/>
      <c r="I184" s="5"/>
      <c r="J184" s="5"/>
      <c r="K184" s="5"/>
      <c r="L184" s="5"/>
      <c r="M184" s="5"/>
      <c r="N184" s="8"/>
    </row>
    <row r="185" spans="1:14" ht="15.75" thickBot="1" x14ac:dyDescent="0.3">
      <c r="A185" s="8"/>
      <c r="B185" s="8"/>
      <c r="C185" s="8"/>
      <c r="D185" s="5"/>
      <c r="E185" s="8"/>
      <c r="F185" s="5"/>
      <c r="G185" s="5"/>
      <c r="H185" s="5"/>
      <c r="I185" s="5"/>
      <c r="J185" s="5"/>
      <c r="K185" s="5"/>
      <c r="L185" s="5"/>
      <c r="M185" s="5"/>
      <c r="N185" s="8"/>
    </row>
    <row r="186" spans="1:14" ht="15.75" thickBot="1" x14ac:dyDescent="0.3">
      <c r="A186" s="8"/>
      <c r="B186" s="8"/>
      <c r="C186" s="8"/>
      <c r="D186" s="5"/>
      <c r="E186" s="8"/>
      <c r="F186" s="5"/>
      <c r="G186" s="5"/>
      <c r="H186" s="5"/>
      <c r="I186" s="5"/>
      <c r="J186" s="5"/>
      <c r="K186" s="5"/>
      <c r="L186" s="5"/>
      <c r="M186" s="5"/>
      <c r="N186" s="8"/>
    </row>
    <row r="187" spans="1:14" ht="15.75" thickBot="1" x14ac:dyDescent="0.3">
      <c r="A187" s="8"/>
      <c r="B187" s="8"/>
      <c r="C187" s="8"/>
      <c r="D187" s="5"/>
      <c r="E187" s="8"/>
      <c r="F187" s="5"/>
      <c r="G187" s="5"/>
      <c r="H187" s="5"/>
      <c r="I187" s="5"/>
      <c r="J187" s="5"/>
      <c r="K187" s="5"/>
      <c r="L187" s="5"/>
      <c r="M187" s="5"/>
      <c r="N187" s="8"/>
    </row>
    <row r="188" spans="1:14" ht="15.75" thickBot="1" x14ac:dyDescent="0.3">
      <c r="A188" s="8"/>
      <c r="B188" s="8"/>
      <c r="C188" s="8"/>
      <c r="D188" s="5"/>
      <c r="E188" s="8"/>
      <c r="F188" s="5"/>
      <c r="G188" s="5"/>
      <c r="H188" s="5"/>
      <c r="I188" s="5"/>
      <c r="J188" s="5"/>
      <c r="K188" s="5"/>
      <c r="L188" s="5"/>
      <c r="M188" s="5"/>
      <c r="N188" s="8"/>
    </row>
    <row r="189" spans="1:14" ht="15.75" thickBot="1" x14ac:dyDescent="0.3">
      <c r="A189" s="8"/>
      <c r="B189" s="8"/>
      <c r="C189" s="8"/>
      <c r="D189" s="5"/>
      <c r="E189" s="8"/>
      <c r="F189" s="5"/>
      <c r="G189" s="5"/>
      <c r="H189" s="5"/>
      <c r="I189" s="5"/>
      <c r="J189" s="5"/>
      <c r="K189" s="5"/>
      <c r="L189" s="5"/>
      <c r="M189" s="5"/>
      <c r="N189" s="8"/>
    </row>
    <row r="190" spans="1:14" ht="15.75" thickBot="1" x14ac:dyDescent="0.3">
      <c r="A190" s="8"/>
      <c r="B190" s="8"/>
      <c r="C190" s="8"/>
      <c r="D190" s="5"/>
      <c r="E190" s="8"/>
      <c r="F190" s="5"/>
      <c r="G190" s="5"/>
      <c r="H190" s="5"/>
      <c r="I190" s="5"/>
      <c r="J190" s="5"/>
      <c r="K190" s="5"/>
      <c r="L190" s="5"/>
      <c r="M190" s="5"/>
      <c r="N190" s="8"/>
    </row>
    <row r="191" spans="1:14" ht="15.75" thickBot="1" x14ac:dyDescent="0.3">
      <c r="A191" s="8"/>
      <c r="B191" s="8"/>
      <c r="C191" s="8"/>
      <c r="D191" s="5"/>
      <c r="E191" s="8"/>
      <c r="F191" s="5"/>
      <c r="G191" s="5"/>
      <c r="H191" s="5"/>
      <c r="I191" s="5"/>
      <c r="J191" s="5"/>
      <c r="K191" s="5"/>
      <c r="L191" s="5"/>
      <c r="M191" s="5"/>
      <c r="N191" s="8"/>
    </row>
    <row r="192" spans="1:14" ht="15.75" thickBot="1" x14ac:dyDescent="0.3">
      <c r="A192" s="8"/>
      <c r="B192" s="8"/>
      <c r="C192" s="8"/>
      <c r="D192" s="5"/>
      <c r="E192" s="8"/>
      <c r="F192" s="5"/>
      <c r="G192" s="5"/>
      <c r="H192" s="5"/>
      <c r="I192" s="5"/>
      <c r="J192" s="5"/>
      <c r="K192" s="5"/>
      <c r="L192" s="5"/>
      <c r="M192" s="5"/>
      <c r="N192" s="8"/>
    </row>
    <row r="193" spans="1:14" ht="15.75" thickBot="1" x14ac:dyDescent="0.3">
      <c r="A193" s="8"/>
      <c r="B193" s="8"/>
      <c r="C193" s="8"/>
      <c r="D193" s="5"/>
      <c r="E193" s="8"/>
      <c r="F193" s="5"/>
      <c r="G193" s="5"/>
      <c r="H193" s="5"/>
      <c r="I193" s="5"/>
      <c r="J193" s="5"/>
      <c r="K193" s="5"/>
      <c r="L193" s="5"/>
      <c r="M193" s="5"/>
      <c r="N193" s="8"/>
    </row>
    <row r="194" spans="1:14" ht="15.75" thickBot="1" x14ac:dyDescent="0.3">
      <c r="A194" s="8"/>
      <c r="B194" s="8"/>
      <c r="C194" s="8"/>
      <c r="D194" s="5"/>
      <c r="E194" s="8"/>
      <c r="F194" s="5"/>
      <c r="G194" s="5"/>
      <c r="H194" s="5"/>
      <c r="I194" s="5"/>
      <c r="J194" s="5"/>
      <c r="K194" s="5"/>
      <c r="L194" s="5"/>
      <c r="M194" s="5"/>
      <c r="N194" s="8"/>
    </row>
    <row r="195" spans="1:14" ht="15.75" thickBot="1" x14ac:dyDescent="0.3">
      <c r="A195" s="8"/>
      <c r="B195" s="8"/>
      <c r="C195" s="8"/>
      <c r="D195" s="5"/>
      <c r="E195" s="8"/>
      <c r="F195" s="5"/>
      <c r="G195" s="5"/>
      <c r="H195" s="5"/>
      <c r="I195" s="5"/>
      <c r="J195" s="5"/>
      <c r="K195" s="5"/>
      <c r="L195" s="5"/>
      <c r="M195" s="5"/>
      <c r="N195" s="8"/>
    </row>
    <row r="196" spans="1:14" ht="15.75" thickBot="1" x14ac:dyDescent="0.3">
      <c r="A196" s="8"/>
      <c r="B196" s="8"/>
      <c r="C196" s="8"/>
      <c r="D196" s="5"/>
      <c r="E196" s="8"/>
      <c r="F196" s="5"/>
      <c r="G196" s="5"/>
      <c r="H196" s="5"/>
      <c r="I196" s="5"/>
      <c r="J196" s="5"/>
      <c r="K196" s="5"/>
      <c r="L196" s="5"/>
      <c r="M196" s="5"/>
      <c r="N196" s="8"/>
    </row>
    <row r="197" spans="1:14" ht="15.75" thickBot="1" x14ac:dyDescent="0.3">
      <c r="A197" s="8"/>
      <c r="B197" s="8"/>
      <c r="C197" s="8"/>
      <c r="D197" s="5"/>
      <c r="E197" s="8"/>
      <c r="F197" s="5"/>
      <c r="G197" s="5"/>
      <c r="H197" s="5"/>
      <c r="I197" s="5"/>
      <c r="J197" s="5"/>
      <c r="K197" s="5"/>
      <c r="L197" s="5"/>
      <c r="M197" s="5"/>
      <c r="N197" s="8"/>
    </row>
    <row r="198" spans="1:14" ht="15.75" thickBot="1" x14ac:dyDescent="0.3">
      <c r="A198" s="8"/>
      <c r="B198" s="8"/>
      <c r="C198" s="8"/>
      <c r="D198" s="5"/>
      <c r="E198" s="8"/>
      <c r="F198" s="5"/>
      <c r="G198" s="5"/>
      <c r="H198" s="5"/>
      <c r="I198" s="5"/>
      <c r="J198" s="5"/>
      <c r="K198" s="5"/>
      <c r="L198" s="5"/>
      <c r="M198" s="5"/>
      <c r="N198" s="8"/>
    </row>
    <row r="199" spans="1:14" ht="15.75" thickBot="1" x14ac:dyDescent="0.3">
      <c r="A199" s="8"/>
      <c r="B199" s="8"/>
      <c r="C199" s="8"/>
      <c r="D199" s="5"/>
      <c r="E199" s="8"/>
      <c r="F199" s="5"/>
      <c r="G199" s="5"/>
      <c r="H199" s="5"/>
      <c r="I199" s="5"/>
      <c r="J199" s="5"/>
      <c r="K199" s="5"/>
      <c r="L199" s="5"/>
      <c r="M199" s="5"/>
      <c r="N199" s="8"/>
    </row>
    <row r="200" spans="1:14" ht="15.75" thickBot="1" x14ac:dyDescent="0.3">
      <c r="A200" s="8"/>
      <c r="B200" s="8"/>
      <c r="C200" s="8"/>
      <c r="D200" s="5"/>
      <c r="E200" s="8"/>
      <c r="F200" s="5"/>
      <c r="G200" s="5"/>
      <c r="H200" s="5"/>
      <c r="I200" s="5"/>
      <c r="J200" s="5"/>
      <c r="K200" s="5"/>
      <c r="L200" s="5"/>
      <c r="M200" s="5"/>
      <c r="N200" s="8"/>
    </row>
    <row r="201" spans="1:14" ht="15.75" thickBot="1" x14ac:dyDescent="0.3">
      <c r="A201" s="8"/>
      <c r="B201" s="8"/>
      <c r="C201" s="8"/>
      <c r="D201" s="5"/>
      <c r="E201" s="8"/>
      <c r="F201" s="5"/>
      <c r="G201" s="5"/>
      <c r="H201" s="5"/>
      <c r="I201" s="5"/>
      <c r="J201" s="5"/>
      <c r="K201" s="5"/>
      <c r="L201" s="5"/>
      <c r="M201" s="5"/>
      <c r="N201" s="8"/>
    </row>
    <row r="202" spans="1:14" ht="15.75" thickBot="1" x14ac:dyDescent="0.3">
      <c r="A202" s="8"/>
      <c r="B202" s="8"/>
      <c r="C202" s="8"/>
      <c r="D202" s="5"/>
      <c r="E202" s="8"/>
      <c r="F202" s="5"/>
      <c r="G202" s="5"/>
      <c r="H202" s="5"/>
      <c r="I202" s="5"/>
      <c r="J202" s="5"/>
      <c r="K202" s="5"/>
      <c r="L202" s="5"/>
      <c r="M202" s="5"/>
      <c r="N202" s="8"/>
    </row>
    <row r="203" spans="1:14" ht="15.75" thickBot="1" x14ac:dyDescent="0.3">
      <c r="A203" s="8"/>
      <c r="B203" s="8"/>
      <c r="C203" s="8"/>
      <c r="D203" s="5"/>
      <c r="E203" s="8"/>
      <c r="F203" s="5"/>
      <c r="G203" s="5"/>
      <c r="H203" s="5"/>
      <c r="I203" s="5"/>
      <c r="J203" s="5"/>
      <c r="K203" s="5"/>
      <c r="L203" s="5"/>
      <c r="M203" s="5"/>
      <c r="N203" s="8"/>
    </row>
    <row r="204" spans="1:14" ht="15.75" thickBot="1" x14ac:dyDescent="0.3">
      <c r="A204" s="8"/>
      <c r="B204" s="8"/>
      <c r="C204" s="8"/>
      <c r="D204" s="5"/>
      <c r="E204" s="8"/>
      <c r="F204" s="5"/>
      <c r="G204" s="5"/>
      <c r="H204" s="5"/>
      <c r="I204" s="5"/>
      <c r="J204" s="5"/>
      <c r="K204" s="5"/>
      <c r="L204" s="5"/>
      <c r="M204" s="5"/>
      <c r="N204" s="8"/>
    </row>
    <row r="205" spans="1:14" ht="15.75" thickBot="1" x14ac:dyDescent="0.3">
      <c r="A205" s="8"/>
      <c r="B205" s="8"/>
      <c r="C205" s="8"/>
      <c r="D205" s="5"/>
      <c r="E205" s="8"/>
      <c r="F205" s="5"/>
      <c r="G205" s="5"/>
      <c r="H205" s="5"/>
      <c r="I205" s="5"/>
      <c r="J205" s="5"/>
      <c r="K205" s="5"/>
      <c r="L205" s="5"/>
      <c r="M205" s="5"/>
      <c r="N205" s="8"/>
    </row>
    <row r="206" spans="1:14" ht="15.75" thickBot="1" x14ac:dyDescent="0.3">
      <c r="A206" s="8"/>
      <c r="B206" s="8"/>
      <c r="C206" s="8"/>
      <c r="D206" s="5"/>
      <c r="E206" s="8"/>
      <c r="F206" s="5"/>
      <c r="G206" s="5"/>
      <c r="H206" s="5"/>
      <c r="I206" s="5"/>
      <c r="J206" s="5"/>
      <c r="K206" s="5"/>
      <c r="L206" s="5"/>
      <c r="M206" s="5"/>
      <c r="N206" s="8"/>
    </row>
    <row r="207" spans="1:14" ht="15.75" thickBot="1" x14ac:dyDescent="0.3">
      <c r="A207" s="8"/>
      <c r="B207" s="8"/>
      <c r="C207" s="8"/>
      <c r="D207" s="5"/>
      <c r="E207" s="8"/>
      <c r="F207" s="5"/>
      <c r="G207" s="5"/>
      <c r="H207" s="5"/>
      <c r="I207" s="5"/>
      <c r="J207" s="5"/>
      <c r="K207" s="5"/>
      <c r="L207" s="5"/>
      <c r="M207" s="5"/>
      <c r="N207" s="8"/>
    </row>
    <row r="208" spans="1:14" ht="15.75" thickBot="1" x14ac:dyDescent="0.3">
      <c r="A208" s="8"/>
      <c r="B208" s="8"/>
      <c r="C208" s="8"/>
      <c r="D208" s="5"/>
      <c r="E208" s="8"/>
      <c r="F208" s="5"/>
      <c r="G208" s="5"/>
      <c r="H208" s="5"/>
      <c r="I208" s="5"/>
      <c r="J208" s="5"/>
      <c r="K208" s="5"/>
      <c r="L208" s="5"/>
      <c r="M208" s="5"/>
      <c r="N208" s="8"/>
    </row>
    <row r="209" spans="1:14" ht="15.75" thickBot="1" x14ac:dyDescent="0.3">
      <c r="A209" s="8"/>
      <c r="B209" s="8"/>
      <c r="C209" s="8"/>
      <c r="D209" s="5"/>
      <c r="E209" s="8"/>
      <c r="F209" s="5"/>
      <c r="G209" s="5"/>
      <c r="H209" s="5"/>
      <c r="I209" s="5"/>
      <c r="J209" s="5"/>
      <c r="K209" s="5"/>
      <c r="L209" s="5"/>
      <c r="M209" s="5"/>
      <c r="N209" s="8"/>
    </row>
    <row r="210" spans="1:14" ht="15.75" thickBot="1" x14ac:dyDescent="0.3">
      <c r="A210" s="8"/>
      <c r="B210" s="8"/>
      <c r="C210" s="8"/>
      <c r="D210" s="5"/>
      <c r="E210" s="8"/>
      <c r="F210" s="5"/>
      <c r="G210" s="5"/>
      <c r="H210" s="5"/>
      <c r="I210" s="5"/>
      <c r="J210" s="5"/>
      <c r="K210" s="5"/>
      <c r="L210" s="5"/>
      <c r="M210" s="5"/>
      <c r="N210" s="8"/>
    </row>
    <row r="211" spans="1:14" ht="15.75" thickBot="1" x14ac:dyDescent="0.3">
      <c r="A211" s="8"/>
      <c r="B211" s="8"/>
      <c r="C211" s="8"/>
      <c r="D211" s="5"/>
      <c r="E211" s="8"/>
      <c r="F211" s="5"/>
      <c r="G211" s="5"/>
      <c r="H211" s="5"/>
      <c r="I211" s="5"/>
      <c r="J211" s="5"/>
      <c r="K211" s="5"/>
      <c r="L211" s="5"/>
      <c r="M211" s="5"/>
      <c r="N211" s="8"/>
    </row>
    <row r="212" spans="1:14" ht="15.75" thickBot="1" x14ac:dyDescent="0.3">
      <c r="A212" s="8"/>
      <c r="B212" s="8"/>
      <c r="C212" s="8"/>
      <c r="D212" s="5"/>
      <c r="E212" s="8"/>
      <c r="F212" s="5"/>
      <c r="G212" s="5"/>
      <c r="H212" s="5"/>
      <c r="I212" s="5"/>
      <c r="J212" s="5"/>
      <c r="K212" s="5"/>
      <c r="L212" s="5"/>
      <c r="M212" s="5"/>
      <c r="N212" s="8"/>
    </row>
    <row r="213" spans="1:14" ht="15.75" thickBot="1" x14ac:dyDescent="0.3">
      <c r="A213" s="8"/>
      <c r="B213" s="8"/>
      <c r="C213" s="8"/>
      <c r="D213" s="5"/>
      <c r="E213" s="8"/>
      <c r="F213" s="5"/>
      <c r="G213" s="5"/>
      <c r="H213" s="5"/>
      <c r="I213" s="5"/>
      <c r="J213" s="5"/>
      <c r="K213" s="5"/>
      <c r="L213" s="5"/>
      <c r="M213" s="5"/>
      <c r="N213" s="8"/>
    </row>
    <row r="214" spans="1:14" ht="15.75" thickBot="1" x14ac:dyDescent="0.3">
      <c r="A214" s="8"/>
      <c r="B214" s="8"/>
      <c r="C214" s="8"/>
      <c r="D214" s="5"/>
      <c r="E214" s="8"/>
      <c r="F214" s="5"/>
      <c r="G214" s="5"/>
      <c r="H214" s="5"/>
      <c r="I214" s="5"/>
      <c r="J214" s="5"/>
      <c r="K214" s="5"/>
      <c r="L214" s="5"/>
      <c r="M214" s="5"/>
      <c r="N214" s="8"/>
    </row>
    <row r="215" spans="1:14" ht="15.75" thickBot="1" x14ac:dyDescent="0.3">
      <c r="A215" s="8"/>
      <c r="B215" s="8"/>
      <c r="C215" s="8"/>
      <c r="D215" s="5"/>
      <c r="E215" s="8"/>
      <c r="F215" s="5"/>
      <c r="G215" s="5"/>
      <c r="H215" s="5"/>
      <c r="I215" s="5"/>
      <c r="J215" s="5"/>
      <c r="K215" s="5"/>
      <c r="L215" s="5"/>
      <c r="M215" s="5"/>
      <c r="N215" s="8"/>
    </row>
    <row r="216" spans="1:14" ht="15.75" thickBot="1" x14ac:dyDescent="0.3">
      <c r="A216" s="8"/>
      <c r="B216" s="8"/>
      <c r="C216" s="8"/>
      <c r="D216" s="5"/>
      <c r="E216" s="8"/>
      <c r="F216" s="5"/>
      <c r="G216" s="5"/>
      <c r="H216" s="5"/>
      <c r="I216" s="5"/>
      <c r="J216" s="5"/>
      <c r="K216" s="5"/>
      <c r="L216" s="5"/>
      <c r="M216" s="5"/>
      <c r="N216" s="8"/>
    </row>
    <row r="217" spans="1:14" ht="15.75" thickBot="1" x14ac:dyDescent="0.3">
      <c r="A217" s="8"/>
      <c r="B217" s="8"/>
      <c r="C217" s="8"/>
      <c r="D217" s="5"/>
      <c r="E217" s="8"/>
      <c r="F217" s="5"/>
      <c r="G217" s="5"/>
      <c r="H217" s="5"/>
      <c r="I217" s="5"/>
      <c r="J217" s="5"/>
      <c r="K217" s="5"/>
      <c r="L217" s="5"/>
      <c r="M217" s="5"/>
      <c r="N217" s="8"/>
    </row>
    <row r="218" spans="1:14" ht="15.75" thickBot="1" x14ac:dyDescent="0.3">
      <c r="A218" s="8"/>
      <c r="B218" s="8"/>
      <c r="C218" s="8"/>
      <c r="D218" s="5"/>
      <c r="E218" s="8"/>
      <c r="F218" s="5"/>
      <c r="G218" s="5"/>
      <c r="H218" s="5"/>
      <c r="I218" s="5"/>
      <c r="J218" s="5"/>
      <c r="K218" s="5"/>
      <c r="L218" s="5"/>
      <c r="M218" s="5"/>
      <c r="N218" s="8"/>
    </row>
    <row r="219" spans="1:14" ht="15.75" thickBot="1" x14ac:dyDescent="0.3">
      <c r="A219" s="8"/>
      <c r="B219" s="8"/>
      <c r="C219" s="8"/>
      <c r="D219" s="5"/>
      <c r="E219" s="8"/>
      <c r="F219" s="5"/>
      <c r="G219" s="5"/>
      <c r="H219" s="5"/>
      <c r="I219" s="5"/>
      <c r="J219" s="5"/>
      <c r="K219" s="5"/>
      <c r="L219" s="5"/>
      <c r="M219" s="5"/>
      <c r="N219" s="8"/>
    </row>
    <row r="220" spans="1:14" ht="15.75" thickBot="1" x14ac:dyDescent="0.3">
      <c r="A220" s="8"/>
      <c r="B220" s="8"/>
      <c r="C220" s="8"/>
      <c r="D220" s="5"/>
      <c r="E220" s="8"/>
      <c r="F220" s="5"/>
      <c r="G220" s="5"/>
      <c r="H220" s="5"/>
      <c r="I220" s="5"/>
      <c r="J220" s="5"/>
      <c r="K220" s="5"/>
      <c r="L220" s="5"/>
      <c r="M220" s="5"/>
      <c r="N220" s="8"/>
    </row>
    <row r="221" spans="1:14" ht="15.75" thickBot="1" x14ac:dyDescent="0.3">
      <c r="A221" s="8"/>
      <c r="B221" s="8"/>
      <c r="C221" s="8"/>
      <c r="D221" s="5"/>
      <c r="E221" s="8"/>
      <c r="F221" s="5"/>
      <c r="G221" s="5"/>
      <c r="H221" s="5"/>
      <c r="I221" s="5"/>
      <c r="J221" s="5"/>
      <c r="K221" s="5"/>
      <c r="L221" s="5"/>
      <c r="M221" s="5"/>
      <c r="N221" s="8"/>
    </row>
    <row r="222" spans="1:14" ht="15.75" thickBot="1" x14ac:dyDescent="0.3">
      <c r="A222" s="8"/>
      <c r="B222" s="8"/>
      <c r="C222" s="8"/>
      <c r="D222" s="5"/>
      <c r="E222" s="8"/>
      <c r="F222" s="5"/>
      <c r="G222" s="5"/>
      <c r="H222" s="5"/>
      <c r="I222" s="5"/>
      <c r="J222" s="5"/>
      <c r="K222" s="5"/>
      <c r="L222" s="5"/>
      <c r="M222" s="5"/>
      <c r="N222" s="8"/>
    </row>
    <row r="223" spans="1:14" ht="15.75" thickBot="1" x14ac:dyDescent="0.3">
      <c r="A223" s="8"/>
      <c r="B223" s="8"/>
      <c r="C223" s="8"/>
      <c r="D223" s="5"/>
      <c r="E223" s="8"/>
      <c r="F223" s="5"/>
      <c r="G223" s="5"/>
      <c r="H223" s="5"/>
      <c r="I223" s="5"/>
      <c r="J223" s="5"/>
      <c r="K223" s="5"/>
      <c r="L223" s="5"/>
      <c r="M223" s="5"/>
      <c r="N223" s="8"/>
    </row>
    <row r="224" spans="1:14" ht="15.75" thickBot="1" x14ac:dyDescent="0.3">
      <c r="A224" s="8"/>
      <c r="B224" s="8"/>
      <c r="C224" s="8"/>
      <c r="D224" s="5"/>
      <c r="E224" s="8"/>
      <c r="F224" s="5"/>
      <c r="G224" s="5"/>
      <c r="H224" s="5"/>
      <c r="I224" s="5"/>
      <c r="J224" s="5"/>
      <c r="K224" s="5"/>
      <c r="L224" s="5"/>
      <c r="M224" s="5"/>
      <c r="N224" s="8"/>
    </row>
    <row r="225" spans="1:14" ht="15.75" thickBot="1" x14ac:dyDescent="0.3">
      <c r="A225" s="8"/>
      <c r="B225" s="8"/>
      <c r="C225" s="8"/>
      <c r="D225" s="5"/>
      <c r="E225" s="8"/>
      <c r="F225" s="5"/>
      <c r="G225" s="5"/>
      <c r="H225" s="5"/>
      <c r="I225" s="5"/>
      <c r="J225" s="5"/>
      <c r="K225" s="5"/>
      <c r="L225" s="5"/>
      <c r="M225" s="5"/>
      <c r="N225" s="8"/>
    </row>
    <row r="226" spans="1:14" ht="15.75" thickBot="1" x14ac:dyDescent="0.3">
      <c r="A226" s="8"/>
      <c r="B226" s="8"/>
      <c r="C226" s="8"/>
      <c r="D226" s="5"/>
      <c r="E226" s="8"/>
      <c r="F226" s="5"/>
      <c r="G226" s="5"/>
      <c r="H226" s="5"/>
      <c r="I226" s="5"/>
      <c r="J226" s="5"/>
      <c r="K226" s="5"/>
      <c r="L226" s="5"/>
      <c r="M226" s="5"/>
      <c r="N226" s="8"/>
    </row>
    <row r="227" spans="1:14" ht="15.75" thickBot="1" x14ac:dyDescent="0.3">
      <c r="A227" s="8"/>
      <c r="B227" s="8"/>
      <c r="C227" s="8"/>
      <c r="D227" s="5"/>
      <c r="E227" s="8"/>
      <c r="F227" s="5"/>
      <c r="G227" s="5"/>
      <c r="H227" s="5"/>
      <c r="I227" s="5"/>
      <c r="J227" s="5"/>
      <c r="K227" s="5"/>
      <c r="L227" s="5"/>
      <c r="M227" s="5"/>
      <c r="N227" s="8"/>
    </row>
    <row r="228" spans="1:14" ht="15.75" thickBot="1" x14ac:dyDescent="0.3">
      <c r="A228" s="8"/>
      <c r="B228" s="8"/>
      <c r="C228" s="8"/>
      <c r="D228" s="5"/>
      <c r="E228" s="8"/>
      <c r="F228" s="5"/>
      <c r="G228" s="5"/>
      <c r="H228" s="5"/>
      <c r="I228" s="5"/>
      <c r="J228" s="5"/>
      <c r="K228" s="5"/>
      <c r="L228" s="5"/>
      <c r="M228" s="5"/>
      <c r="N228" s="8"/>
    </row>
    <row r="229" spans="1:14" ht="15.75" thickBot="1" x14ac:dyDescent="0.3">
      <c r="A229" s="8"/>
      <c r="B229" s="8"/>
      <c r="C229" s="8"/>
      <c r="D229" s="5"/>
      <c r="E229" s="8"/>
      <c r="F229" s="5"/>
      <c r="G229" s="5"/>
      <c r="H229" s="5"/>
      <c r="I229" s="5"/>
      <c r="J229" s="5"/>
      <c r="K229" s="5"/>
      <c r="L229" s="5"/>
      <c r="M229" s="5"/>
      <c r="N229" s="8"/>
    </row>
    <row r="230" spans="1:14" ht="15.75" thickBot="1" x14ac:dyDescent="0.3">
      <c r="A230" s="8"/>
      <c r="B230" s="8"/>
      <c r="C230" s="8"/>
      <c r="D230" s="5"/>
      <c r="E230" s="8"/>
      <c r="F230" s="5"/>
      <c r="G230" s="5"/>
      <c r="H230" s="5"/>
      <c r="I230" s="5"/>
      <c r="J230" s="5"/>
      <c r="K230" s="5"/>
      <c r="L230" s="5"/>
      <c r="M230" s="5"/>
      <c r="N230" s="8"/>
    </row>
    <row r="231" spans="1:14" ht="15.75" thickBot="1" x14ac:dyDescent="0.3">
      <c r="A231" s="8"/>
      <c r="B231" s="8"/>
      <c r="C231" s="8"/>
      <c r="D231" s="5"/>
      <c r="E231" s="8"/>
      <c r="F231" s="5"/>
      <c r="G231" s="5"/>
      <c r="H231" s="5"/>
      <c r="I231" s="5"/>
      <c r="J231" s="5"/>
      <c r="K231" s="5"/>
      <c r="L231" s="5"/>
      <c r="M231" s="5"/>
      <c r="N231" s="8"/>
    </row>
    <row r="232" spans="1:14" ht="15.75" thickBot="1" x14ac:dyDescent="0.3">
      <c r="A232" s="8"/>
      <c r="B232" s="8"/>
      <c r="C232" s="8"/>
      <c r="D232" s="5"/>
      <c r="E232" s="8"/>
      <c r="F232" s="5"/>
      <c r="G232" s="5"/>
      <c r="H232" s="5"/>
      <c r="I232" s="5"/>
      <c r="J232" s="5"/>
      <c r="K232" s="5"/>
      <c r="L232" s="5"/>
      <c r="M232" s="5"/>
      <c r="N232" s="8"/>
    </row>
    <row r="233" spans="1:14" ht="15.75" thickBot="1" x14ac:dyDescent="0.3">
      <c r="A233" s="8"/>
      <c r="B233" s="8"/>
      <c r="C233" s="8"/>
      <c r="D233" s="5"/>
      <c r="E233" s="8"/>
      <c r="F233" s="5"/>
      <c r="G233" s="5"/>
      <c r="H233" s="5"/>
      <c r="I233" s="5"/>
      <c r="J233" s="5"/>
      <c r="K233" s="5"/>
      <c r="L233" s="5"/>
      <c r="M233" s="5"/>
      <c r="N233" s="8"/>
    </row>
    <row r="234" spans="1:14" ht="15.75" thickBot="1" x14ac:dyDescent="0.3">
      <c r="A234" s="8"/>
      <c r="B234" s="8"/>
      <c r="C234" s="8"/>
      <c r="D234" s="5"/>
      <c r="E234" s="8"/>
      <c r="F234" s="5"/>
      <c r="G234" s="5"/>
      <c r="H234" s="5"/>
      <c r="I234" s="5"/>
      <c r="J234" s="5"/>
      <c r="K234" s="5"/>
      <c r="L234" s="5"/>
      <c r="M234" s="5"/>
      <c r="N234" s="8"/>
    </row>
    <row r="235" spans="1:14" ht="15.75" thickBot="1" x14ac:dyDescent="0.3">
      <c r="A235" s="8"/>
      <c r="B235" s="8"/>
      <c r="C235" s="8"/>
      <c r="D235" s="5"/>
      <c r="E235" s="8"/>
      <c r="F235" s="5"/>
      <c r="G235" s="5"/>
      <c r="H235" s="5"/>
      <c r="I235" s="5"/>
      <c r="J235" s="5"/>
      <c r="K235" s="5"/>
      <c r="L235" s="5"/>
      <c r="M235" s="5"/>
      <c r="N235" s="8"/>
    </row>
    <row r="236" spans="1:14" ht="15.75" thickBot="1" x14ac:dyDescent="0.3">
      <c r="A236" s="8"/>
      <c r="B236" s="8"/>
      <c r="C236" s="8"/>
      <c r="D236" s="5"/>
      <c r="E236" s="8"/>
      <c r="F236" s="5"/>
      <c r="G236" s="5"/>
      <c r="H236" s="5"/>
      <c r="I236" s="5"/>
      <c r="J236" s="5"/>
      <c r="K236" s="5"/>
      <c r="L236" s="5"/>
      <c r="M236" s="5"/>
      <c r="N236" s="8"/>
    </row>
    <row r="237" spans="1:14" ht="15.75" thickBot="1" x14ac:dyDescent="0.3">
      <c r="A237" s="8"/>
      <c r="B237" s="8"/>
      <c r="C237" s="8"/>
      <c r="D237" s="5"/>
      <c r="E237" s="8"/>
      <c r="F237" s="5"/>
      <c r="G237" s="5"/>
      <c r="H237" s="5"/>
      <c r="I237" s="5"/>
      <c r="J237" s="5"/>
      <c r="K237" s="5"/>
      <c r="L237" s="5"/>
      <c r="M237" s="5"/>
      <c r="N237" s="8"/>
    </row>
    <row r="238" spans="1:14" ht="15.75" thickBot="1" x14ac:dyDescent="0.3">
      <c r="A238" s="8"/>
      <c r="B238" s="8"/>
      <c r="C238" s="8"/>
      <c r="D238" s="5"/>
      <c r="E238" s="8"/>
      <c r="F238" s="5"/>
      <c r="G238" s="5"/>
      <c r="H238" s="5"/>
      <c r="I238" s="5"/>
      <c r="J238" s="5"/>
      <c r="K238" s="5"/>
      <c r="L238" s="5"/>
      <c r="M238" s="5"/>
      <c r="N238" s="8"/>
    </row>
    <row r="239" spans="1:14" ht="15.75" thickBot="1" x14ac:dyDescent="0.3">
      <c r="A239" s="8"/>
      <c r="B239" s="8"/>
      <c r="C239" s="8"/>
      <c r="D239" s="5"/>
      <c r="E239" s="8"/>
      <c r="F239" s="5"/>
      <c r="G239" s="5"/>
      <c r="H239" s="5"/>
      <c r="I239" s="5"/>
      <c r="J239" s="5"/>
      <c r="K239" s="5"/>
      <c r="L239" s="5"/>
      <c r="M239" s="5"/>
      <c r="N239" s="8"/>
    </row>
    <row r="240" spans="1:14" ht="15.75" thickBot="1" x14ac:dyDescent="0.3">
      <c r="A240" s="8"/>
      <c r="B240" s="8"/>
      <c r="C240" s="8"/>
      <c r="D240" s="5"/>
      <c r="E240" s="8"/>
      <c r="F240" s="5"/>
      <c r="G240" s="5"/>
      <c r="H240" s="5"/>
      <c r="I240" s="5"/>
      <c r="J240" s="5"/>
      <c r="K240" s="5"/>
      <c r="L240" s="5"/>
      <c r="M240" s="5"/>
      <c r="N240" s="8"/>
    </row>
    <row r="241" spans="1:14" ht="15.75" thickBot="1" x14ac:dyDescent="0.3">
      <c r="A241" s="8"/>
      <c r="B241" s="8"/>
      <c r="C241" s="8"/>
      <c r="D241" s="5"/>
      <c r="E241" s="8"/>
      <c r="F241" s="5"/>
      <c r="G241" s="5"/>
      <c r="H241" s="5"/>
      <c r="I241" s="5"/>
      <c r="J241" s="5"/>
      <c r="K241" s="5"/>
      <c r="L241" s="5"/>
      <c r="M241" s="5"/>
      <c r="N241" s="8"/>
    </row>
    <row r="242" spans="1:14" ht="15.75" thickBot="1" x14ac:dyDescent="0.3">
      <c r="A242" s="8"/>
      <c r="B242" s="8"/>
      <c r="C242" s="8"/>
      <c r="D242" s="5"/>
      <c r="E242" s="8"/>
      <c r="F242" s="5"/>
      <c r="G242" s="5"/>
      <c r="H242" s="5"/>
      <c r="I242" s="5"/>
      <c r="J242" s="5"/>
      <c r="K242" s="5"/>
      <c r="L242" s="5"/>
      <c r="M242" s="5"/>
      <c r="N242" s="8"/>
    </row>
    <row r="243" spans="1:14" ht="15.75" thickBot="1" x14ac:dyDescent="0.3">
      <c r="A243" s="8"/>
      <c r="B243" s="8"/>
      <c r="C243" s="8"/>
      <c r="D243" s="5"/>
      <c r="E243" s="8"/>
      <c r="F243" s="5"/>
      <c r="G243" s="5"/>
      <c r="H243" s="5"/>
      <c r="I243" s="5"/>
      <c r="J243" s="5"/>
      <c r="K243" s="5"/>
      <c r="L243" s="5"/>
      <c r="M243" s="5"/>
      <c r="N243" s="8"/>
    </row>
    <row r="244" spans="1:14" ht="15.75" thickBot="1" x14ac:dyDescent="0.3">
      <c r="A244" s="8"/>
      <c r="B244" s="8"/>
      <c r="C244" s="8"/>
      <c r="D244" s="5"/>
      <c r="E244" s="8"/>
      <c r="F244" s="5"/>
      <c r="G244" s="5"/>
      <c r="H244" s="5"/>
      <c r="I244" s="5"/>
      <c r="J244" s="5"/>
      <c r="K244" s="5"/>
      <c r="L244" s="5"/>
      <c r="M244" s="5"/>
      <c r="N244" s="8"/>
    </row>
    <row r="245" spans="1:14" ht="15.75" thickBot="1" x14ac:dyDescent="0.3">
      <c r="A245" s="8"/>
      <c r="B245" s="8"/>
      <c r="C245" s="8"/>
      <c r="D245" s="5"/>
      <c r="E245" s="8"/>
      <c r="F245" s="5"/>
      <c r="G245" s="5"/>
      <c r="H245" s="5"/>
      <c r="I245" s="5"/>
      <c r="J245" s="5"/>
      <c r="K245" s="5"/>
      <c r="L245" s="5"/>
      <c r="M245" s="5"/>
      <c r="N245" s="8"/>
    </row>
    <row r="246" spans="1:14" ht="15.75" thickBot="1" x14ac:dyDescent="0.3">
      <c r="A246" s="8"/>
      <c r="B246" s="8"/>
      <c r="C246" s="8"/>
      <c r="D246" s="5"/>
      <c r="E246" s="8"/>
      <c r="F246" s="5"/>
      <c r="G246" s="5"/>
      <c r="H246" s="5"/>
      <c r="I246" s="5"/>
      <c r="J246" s="5"/>
      <c r="K246" s="5"/>
      <c r="L246" s="5"/>
      <c r="M246" s="5"/>
      <c r="N246" s="8"/>
    </row>
    <row r="247" spans="1:14" ht="15.75" thickBot="1" x14ac:dyDescent="0.3">
      <c r="A247" s="8"/>
      <c r="B247" s="8"/>
      <c r="C247" s="8"/>
      <c r="D247" s="5"/>
      <c r="E247" s="8"/>
      <c r="F247" s="5"/>
      <c r="G247" s="5"/>
      <c r="H247" s="5"/>
      <c r="I247" s="5"/>
      <c r="J247" s="5"/>
      <c r="K247" s="5"/>
      <c r="L247" s="5"/>
      <c r="M247" s="5"/>
      <c r="N247" s="8"/>
    </row>
    <row r="248" spans="1:14" ht="15.75" thickBot="1" x14ac:dyDescent="0.3">
      <c r="A248" s="8"/>
      <c r="B248" s="8"/>
      <c r="C248" s="8"/>
      <c r="D248" s="5"/>
      <c r="E248" s="8"/>
      <c r="F248" s="5"/>
      <c r="G248" s="5"/>
      <c r="H248" s="5"/>
      <c r="I248" s="5"/>
      <c r="J248" s="5"/>
      <c r="K248" s="5"/>
      <c r="L248" s="5"/>
      <c r="M248" s="5"/>
      <c r="N248" s="8"/>
    </row>
    <row r="249" spans="1:14" ht="15.75" thickBot="1" x14ac:dyDescent="0.3">
      <c r="A249" s="8"/>
      <c r="B249" s="8"/>
      <c r="C249" s="8"/>
      <c r="D249" s="5"/>
      <c r="E249" s="8"/>
      <c r="F249" s="5"/>
      <c r="G249" s="5"/>
      <c r="H249" s="5"/>
      <c r="I249" s="5"/>
      <c r="J249" s="5"/>
      <c r="K249" s="5"/>
      <c r="L249" s="5"/>
      <c r="M249" s="5"/>
      <c r="N249" s="8"/>
    </row>
    <row r="250" spans="1:14" ht="15.75" thickBot="1" x14ac:dyDescent="0.3">
      <c r="A250" s="8"/>
      <c r="B250" s="8"/>
      <c r="C250" s="8"/>
      <c r="D250" s="5"/>
      <c r="E250" s="8"/>
      <c r="F250" s="5"/>
      <c r="G250" s="5"/>
      <c r="H250" s="5"/>
      <c r="I250" s="5"/>
      <c r="J250" s="5"/>
      <c r="K250" s="5"/>
      <c r="L250" s="5"/>
      <c r="M250" s="5"/>
      <c r="N250" s="8"/>
    </row>
    <row r="251" spans="1:14" ht="15.75" thickBot="1" x14ac:dyDescent="0.3">
      <c r="A251" s="8"/>
      <c r="B251" s="8"/>
      <c r="C251" s="8"/>
      <c r="D251" s="5"/>
      <c r="E251" s="8"/>
      <c r="F251" s="5"/>
      <c r="G251" s="5"/>
      <c r="H251" s="5"/>
      <c r="I251" s="5"/>
      <c r="J251" s="5"/>
      <c r="K251" s="5"/>
      <c r="L251" s="5"/>
      <c r="M251" s="5"/>
      <c r="N251" s="8"/>
    </row>
    <row r="252" spans="1:14" ht="15.75" thickBot="1" x14ac:dyDescent="0.3">
      <c r="A252" s="8"/>
      <c r="B252" s="8"/>
      <c r="C252" s="8"/>
      <c r="D252" s="5"/>
      <c r="E252" s="8"/>
      <c r="F252" s="5"/>
      <c r="G252" s="5"/>
      <c r="H252" s="5"/>
      <c r="I252" s="5"/>
      <c r="J252" s="5"/>
      <c r="K252" s="5"/>
      <c r="L252" s="5"/>
      <c r="M252" s="5"/>
      <c r="N252" s="8"/>
    </row>
    <row r="253" spans="1:14" ht="15.75" thickBot="1" x14ac:dyDescent="0.3">
      <c r="A253" s="8"/>
      <c r="B253" s="8"/>
      <c r="C253" s="8"/>
      <c r="D253" s="5"/>
      <c r="E253" s="8"/>
      <c r="F253" s="5"/>
      <c r="G253" s="5"/>
      <c r="H253" s="5"/>
      <c r="I253" s="5"/>
      <c r="J253" s="5"/>
      <c r="K253" s="5"/>
      <c r="L253" s="5"/>
      <c r="M253" s="5"/>
      <c r="N253" s="8"/>
    </row>
    <row r="254" spans="1:14" ht="15.75" thickBot="1" x14ac:dyDescent="0.3">
      <c r="A254" s="8"/>
      <c r="B254" s="8"/>
      <c r="C254" s="8"/>
      <c r="D254" s="5"/>
      <c r="E254" s="8"/>
      <c r="F254" s="5"/>
      <c r="G254" s="5"/>
      <c r="H254" s="5"/>
      <c r="I254" s="5"/>
      <c r="J254" s="5"/>
      <c r="K254" s="5"/>
      <c r="L254" s="5"/>
      <c r="M254" s="5"/>
      <c r="N254" s="8"/>
    </row>
    <row r="255" spans="1:14" ht="15.75" thickBot="1" x14ac:dyDescent="0.3">
      <c r="A255" s="8"/>
      <c r="B255" s="8"/>
      <c r="C255" s="8"/>
      <c r="D255" s="5"/>
      <c r="E255" s="8"/>
      <c r="F255" s="5"/>
      <c r="G255" s="5"/>
      <c r="H255" s="5"/>
      <c r="I255" s="5"/>
      <c r="J255" s="5"/>
      <c r="K255" s="5"/>
      <c r="L255" s="5"/>
      <c r="M255" s="5"/>
      <c r="N255" s="8"/>
    </row>
    <row r="256" spans="1:14" ht="15.75" thickBot="1" x14ac:dyDescent="0.3">
      <c r="A256" s="8"/>
      <c r="B256" s="8"/>
      <c r="C256" s="8"/>
      <c r="D256" s="5"/>
      <c r="E256" s="8"/>
      <c r="F256" s="5"/>
      <c r="G256" s="5"/>
      <c r="H256" s="5"/>
      <c r="I256" s="5"/>
      <c r="J256" s="5"/>
      <c r="K256" s="5"/>
      <c r="L256" s="5"/>
      <c r="M256" s="5"/>
      <c r="N256" s="8"/>
    </row>
    <row r="257" spans="1:14" ht="15.75" thickBot="1" x14ac:dyDescent="0.3">
      <c r="A257" s="8"/>
      <c r="B257" s="8"/>
      <c r="C257" s="8"/>
      <c r="D257" s="5"/>
      <c r="E257" s="8"/>
      <c r="F257" s="5"/>
      <c r="G257" s="5"/>
      <c r="H257" s="5"/>
      <c r="I257" s="5"/>
      <c r="J257" s="5"/>
      <c r="K257" s="5"/>
      <c r="L257" s="5"/>
      <c r="M257" s="5"/>
      <c r="N257" s="8"/>
    </row>
    <row r="258" spans="1:14" ht="15.75" thickBot="1" x14ac:dyDescent="0.3">
      <c r="A258" s="8"/>
      <c r="B258" s="8"/>
      <c r="C258" s="8"/>
      <c r="D258" s="5"/>
      <c r="E258" s="8"/>
      <c r="F258" s="5"/>
      <c r="G258" s="5"/>
      <c r="H258" s="5"/>
      <c r="I258" s="5"/>
      <c r="J258" s="5"/>
      <c r="K258" s="5"/>
      <c r="L258" s="5"/>
      <c r="M258" s="5"/>
      <c r="N258" s="8"/>
    </row>
    <row r="259" spans="1:14" ht="15.75" thickBot="1" x14ac:dyDescent="0.3">
      <c r="A259" s="8"/>
      <c r="B259" s="8"/>
      <c r="C259" s="8"/>
      <c r="D259" s="5"/>
      <c r="E259" s="8"/>
      <c r="F259" s="5"/>
      <c r="G259" s="5"/>
      <c r="H259" s="5"/>
      <c r="I259" s="5"/>
      <c r="J259" s="5"/>
      <c r="K259" s="5"/>
      <c r="L259" s="5"/>
      <c r="M259" s="5"/>
      <c r="N259" s="8"/>
    </row>
    <row r="260" spans="1:14" ht="15.75" thickBot="1" x14ac:dyDescent="0.3">
      <c r="A260" s="8"/>
      <c r="B260" s="8"/>
      <c r="C260" s="8"/>
      <c r="D260" s="5"/>
      <c r="E260" s="8"/>
      <c r="F260" s="5"/>
      <c r="G260" s="5"/>
      <c r="H260" s="5"/>
      <c r="I260" s="5"/>
      <c r="J260" s="5"/>
      <c r="K260" s="5"/>
      <c r="L260" s="5"/>
      <c r="M260" s="5"/>
      <c r="N260" s="8"/>
    </row>
    <row r="261" spans="1:14" ht="15.75" thickBot="1" x14ac:dyDescent="0.3">
      <c r="A261" s="8"/>
      <c r="B261" s="8"/>
      <c r="C261" s="8"/>
      <c r="D261" s="5"/>
      <c r="E261" s="8"/>
      <c r="F261" s="5"/>
      <c r="G261" s="5"/>
      <c r="H261" s="5"/>
      <c r="I261" s="5"/>
      <c r="J261" s="5"/>
      <c r="K261" s="5"/>
      <c r="L261" s="5"/>
      <c r="M261" s="5"/>
      <c r="N261" s="8"/>
    </row>
    <row r="262" spans="1:14" ht="15.75" thickBot="1" x14ac:dyDescent="0.3">
      <c r="A262" s="8"/>
      <c r="B262" s="8"/>
      <c r="C262" s="8"/>
      <c r="D262" s="5"/>
      <c r="E262" s="8"/>
      <c r="F262" s="5"/>
      <c r="G262" s="5"/>
      <c r="H262" s="5"/>
      <c r="I262" s="5"/>
      <c r="J262" s="5"/>
      <c r="K262" s="5"/>
      <c r="L262" s="5"/>
      <c r="M262" s="5"/>
      <c r="N262" s="8"/>
    </row>
    <row r="263" spans="1:14" ht="15.75" thickBot="1" x14ac:dyDescent="0.3">
      <c r="A263" s="8"/>
      <c r="B263" s="8"/>
      <c r="C263" s="8"/>
      <c r="D263" s="5"/>
      <c r="E263" s="8"/>
      <c r="F263" s="5"/>
      <c r="G263" s="5"/>
      <c r="H263" s="5"/>
      <c r="I263" s="5"/>
      <c r="J263" s="5"/>
      <c r="K263" s="5"/>
      <c r="L263" s="5"/>
      <c r="M263" s="5"/>
      <c r="N263" s="8"/>
    </row>
    <row r="264" spans="1:14" ht="15.75" thickBot="1" x14ac:dyDescent="0.3">
      <c r="A264" s="8"/>
      <c r="B264" s="8"/>
      <c r="C264" s="8"/>
      <c r="D264" s="5"/>
      <c r="E264" s="8"/>
      <c r="F264" s="5"/>
      <c r="G264" s="5"/>
      <c r="H264" s="5"/>
      <c r="I264" s="5"/>
      <c r="J264" s="5"/>
      <c r="K264" s="5"/>
      <c r="L264" s="5"/>
      <c r="M264" s="5"/>
      <c r="N264" s="8"/>
    </row>
    <row r="265" spans="1:14" ht="15.75" thickBot="1" x14ac:dyDescent="0.3">
      <c r="A265" s="8"/>
      <c r="B265" s="8"/>
      <c r="C265" s="8"/>
      <c r="D265" s="5"/>
      <c r="E265" s="8"/>
      <c r="F265" s="5"/>
      <c r="G265" s="5"/>
      <c r="H265" s="5"/>
      <c r="I265" s="5"/>
      <c r="J265" s="5"/>
      <c r="K265" s="5"/>
      <c r="L265" s="5"/>
      <c r="M265" s="5"/>
      <c r="N265" s="8"/>
    </row>
    <row r="266" spans="1:14" ht="15.75" thickBot="1" x14ac:dyDescent="0.3">
      <c r="A266" s="8"/>
      <c r="B266" s="8"/>
      <c r="C266" s="8"/>
      <c r="D266" s="5"/>
      <c r="E266" s="8"/>
      <c r="F266" s="5"/>
      <c r="G266" s="5"/>
      <c r="H266" s="5"/>
      <c r="I266" s="5"/>
      <c r="J266" s="5"/>
      <c r="K266" s="5"/>
      <c r="L266" s="5"/>
      <c r="M266" s="5"/>
      <c r="N266" s="8"/>
    </row>
    <row r="267" spans="1:14" ht="15.75" thickBot="1" x14ac:dyDescent="0.3">
      <c r="A267" s="8"/>
      <c r="B267" s="8"/>
      <c r="C267" s="8"/>
      <c r="D267" s="5"/>
      <c r="E267" s="8"/>
      <c r="F267" s="5"/>
      <c r="G267" s="5"/>
      <c r="H267" s="5"/>
      <c r="I267" s="5"/>
      <c r="J267" s="5"/>
      <c r="K267" s="5"/>
      <c r="L267" s="5"/>
      <c r="M267" s="5"/>
      <c r="N267" s="8"/>
    </row>
    <row r="268" spans="1:14" ht="15.75" thickBot="1" x14ac:dyDescent="0.3">
      <c r="A268" s="8"/>
      <c r="B268" s="8"/>
      <c r="C268" s="8"/>
      <c r="D268" s="5"/>
      <c r="E268" s="8"/>
      <c r="F268" s="5"/>
      <c r="G268" s="5"/>
      <c r="H268" s="5"/>
      <c r="I268" s="5"/>
      <c r="J268" s="5"/>
      <c r="K268" s="5"/>
      <c r="L268" s="5"/>
      <c r="M268" s="5"/>
      <c r="N268" s="8"/>
    </row>
    <row r="269" spans="1:14" ht="15.75" thickBot="1" x14ac:dyDescent="0.3">
      <c r="A269" s="8"/>
      <c r="B269" s="8"/>
      <c r="C269" s="8"/>
      <c r="D269" s="5"/>
      <c r="E269" s="8"/>
      <c r="F269" s="5"/>
      <c r="G269" s="5"/>
      <c r="H269" s="5"/>
      <c r="I269" s="5"/>
      <c r="J269" s="5"/>
      <c r="K269" s="5"/>
      <c r="L269" s="5"/>
      <c r="M269" s="5"/>
      <c r="N269" s="8"/>
    </row>
    <row r="270" spans="1:14" ht="15.75" thickBot="1" x14ac:dyDescent="0.3">
      <c r="A270" s="8"/>
      <c r="B270" s="8"/>
      <c r="C270" s="8"/>
      <c r="D270" s="5"/>
      <c r="E270" s="8"/>
      <c r="F270" s="5"/>
      <c r="G270" s="5"/>
      <c r="H270" s="5"/>
      <c r="I270" s="5"/>
      <c r="J270" s="5"/>
      <c r="K270" s="5"/>
      <c r="L270" s="5"/>
      <c r="M270" s="5"/>
      <c r="N270" s="8"/>
    </row>
    <row r="271" spans="1:14" ht="15.75" thickBot="1" x14ac:dyDescent="0.3">
      <c r="A271" s="8"/>
      <c r="B271" s="8"/>
      <c r="C271" s="8"/>
      <c r="D271" s="5"/>
      <c r="E271" s="8"/>
      <c r="F271" s="5"/>
      <c r="G271" s="5"/>
      <c r="H271" s="5"/>
      <c r="I271" s="5"/>
      <c r="J271" s="5"/>
      <c r="K271" s="5"/>
      <c r="L271" s="5"/>
      <c r="M271" s="5"/>
      <c r="N271" s="8"/>
    </row>
    <row r="272" spans="1:14" ht="15.75" thickBot="1" x14ac:dyDescent="0.3">
      <c r="A272" s="8"/>
      <c r="B272" s="8"/>
      <c r="C272" s="8"/>
      <c r="D272" s="5"/>
      <c r="E272" s="8"/>
      <c r="F272" s="5"/>
      <c r="G272" s="5"/>
      <c r="H272" s="5"/>
      <c r="I272" s="5"/>
      <c r="J272" s="5"/>
      <c r="K272" s="5"/>
      <c r="L272" s="5"/>
      <c r="M272" s="5"/>
      <c r="N272" s="8"/>
    </row>
    <row r="273" spans="1:14" ht="15.75" thickBot="1" x14ac:dyDescent="0.3">
      <c r="A273" s="8"/>
      <c r="B273" s="8"/>
      <c r="C273" s="8"/>
      <c r="D273" s="5"/>
      <c r="E273" s="8"/>
      <c r="F273" s="5"/>
      <c r="G273" s="5"/>
      <c r="H273" s="5"/>
      <c r="I273" s="5"/>
      <c r="J273" s="5"/>
      <c r="K273" s="5"/>
      <c r="L273" s="5"/>
      <c r="M273" s="5"/>
      <c r="N273" s="8"/>
    </row>
    <row r="274" spans="1:14" ht="15.75" thickBot="1" x14ac:dyDescent="0.3">
      <c r="A274" s="8"/>
      <c r="B274" s="8"/>
      <c r="C274" s="8"/>
      <c r="D274" s="5"/>
      <c r="E274" s="8"/>
      <c r="F274" s="5"/>
      <c r="G274" s="5"/>
      <c r="H274" s="5"/>
      <c r="I274" s="5"/>
      <c r="J274" s="5"/>
      <c r="K274" s="5"/>
      <c r="L274" s="5"/>
      <c r="M274" s="5"/>
      <c r="N274" s="8"/>
    </row>
    <row r="275" spans="1:14" ht="15.75" thickBot="1" x14ac:dyDescent="0.3">
      <c r="A275" s="8"/>
      <c r="B275" s="8"/>
      <c r="C275" s="8"/>
      <c r="D275" s="5"/>
      <c r="E275" s="8"/>
      <c r="F275" s="5"/>
      <c r="G275" s="5"/>
      <c r="H275" s="5"/>
      <c r="I275" s="5"/>
      <c r="J275" s="5"/>
      <c r="K275" s="5"/>
      <c r="L275" s="5"/>
      <c r="M275" s="5"/>
      <c r="N275" s="8"/>
    </row>
    <row r="276" spans="1:14" ht="15.75" thickBot="1" x14ac:dyDescent="0.3">
      <c r="A276" s="8"/>
      <c r="B276" s="8"/>
      <c r="C276" s="8"/>
      <c r="D276" s="5"/>
      <c r="E276" s="8"/>
      <c r="F276" s="5"/>
      <c r="G276" s="5"/>
      <c r="H276" s="5"/>
      <c r="I276" s="5"/>
      <c r="J276" s="5"/>
      <c r="K276" s="5"/>
      <c r="L276" s="5"/>
      <c r="M276" s="5"/>
      <c r="N276" s="8"/>
    </row>
    <row r="277" spans="1:14" ht="15.75" thickBot="1" x14ac:dyDescent="0.3">
      <c r="A277" s="8"/>
      <c r="B277" s="8"/>
      <c r="C277" s="8"/>
      <c r="D277" s="5"/>
      <c r="E277" s="8"/>
      <c r="F277" s="5"/>
      <c r="G277" s="5"/>
      <c r="H277" s="5"/>
      <c r="I277" s="5"/>
      <c r="J277" s="5"/>
      <c r="K277" s="5"/>
      <c r="L277" s="5"/>
      <c r="M277" s="5"/>
      <c r="N277" s="8"/>
    </row>
    <row r="278" spans="1:14" ht="15.75" thickBot="1" x14ac:dyDescent="0.3">
      <c r="A278" s="8"/>
      <c r="B278" s="8"/>
      <c r="C278" s="8"/>
      <c r="D278" s="5"/>
      <c r="E278" s="8"/>
      <c r="F278" s="5"/>
      <c r="G278" s="5"/>
      <c r="H278" s="5"/>
      <c r="I278" s="5"/>
      <c r="J278" s="5"/>
      <c r="K278" s="5"/>
      <c r="L278" s="5"/>
      <c r="M278" s="5"/>
      <c r="N278" s="8"/>
    </row>
    <row r="279" spans="1:14" ht="15.75" thickBot="1" x14ac:dyDescent="0.3">
      <c r="A279" s="8"/>
      <c r="B279" s="8"/>
      <c r="C279" s="8"/>
      <c r="D279" s="5"/>
      <c r="E279" s="8"/>
      <c r="F279" s="5"/>
      <c r="G279" s="5"/>
      <c r="H279" s="5"/>
      <c r="I279" s="5"/>
      <c r="J279" s="5"/>
      <c r="K279" s="5"/>
      <c r="L279" s="5"/>
      <c r="M279" s="5"/>
      <c r="N279" s="8"/>
    </row>
    <row r="280" spans="1:14" ht="15.75" thickBot="1" x14ac:dyDescent="0.3">
      <c r="A280" s="8"/>
      <c r="B280" s="8"/>
      <c r="C280" s="8"/>
      <c r="D280" s="5"/>
      <c r="E280" s="8"/>
      <c r="F280" s="5"/>
      <c r="G280" s="5"/>
      <c r="H280" s="5"/>
      <c r="I280" s="5"/>
      <c r="J280" s="5"/>
      <c r="K280" s="5"/>
      <c r="L280" s="5"/>
      <c r="M280" s="5"/>
      <c r="N280" s="8"/>
    </row>
    <row r="281" spans="1:14" ht="15.75" thickBot="1" x14ac:dyDescent="0.3">
      <c r="A281" s="8"/>
      <c r="B281" s="8"/>
      <c r="C281" s="8"/>
      <c r="D281" s="5"/>
      <c r="E281" s="8"/>
      <c r="F281" s="5"/>
      <c r="G281" s="5"/>
      <c r="H281" s="5"/>
      <c r="I281" s="5"/>
      <c r="J281" s="5"/>
      <c r="K281" s="5"/>
      <c r="L281" s="5"/>
      <c r="M281" s="5"/>
      <c r="N281" s="8"/>
    </row>
    <row r="282" spans="1:14" ht="15.75" thickBot="1" x14ac:dyDescent="0.3">
      <c r="A282" s="8"/>
      <c r="B282" s="8"/>
      <c r="C282" s="8"/>
      <c r="D282" s="5"/>
      <c r="E282" s="8"/>
      <c r="F282" s="5"/>
      <c r="G282" s="5"/>
      <c r="H282" s="5"/>
      <c r="I282" s="5"/>
      <c r="J282" s="5"/>
      <c r="K282" s="5"/>
      <c r="L282" s="5"/>
      <c r="M282" s="5"/>
      <c r="N282" s="8"/>
    </row>
    <row r="283" spans="1:14" ht="15.75" thickBot="1" x14ac:dyDescent="0.3">
      <c r="A283" s="8"/>
      <c r="B283" s="8"/>
      <c r="C283" s="8"/>
      <c r="D283" s="5"/>
      <c r="E283" s="8"/>
      <c r="F283" s="5"/>
      <c r="G283" s="5"/>
      <c r="H283" s="5"/>
      <c r="I283" s="5"/>
      <c r="J283" s="5"/>
      <c r="K283" s="5"/>
      <c r="L283" s="5"/>
      <c r="M283" s="5"/>
      <c r="N283" s="8"/>
    </row>
    <row r="284" spans="1:14" ht="15.75" thickBot="1" x14ac:dyDescent="0.3">
      <c r="A284" s="8"/>
      <c r="B284" s="8"/>
      <c r="C284" s="8"/>
      <c r="D284" s="5"/>
      <c r="E284" s="8"/>
      <c r="F284" s="5"/>
      <c r="G284" s="5"/>
      <c r="H284" s="5"/>
      <c r="I284" s="5"/>
      <c r="J284" s="5"/>
      <c r="K284" s="5"/>
      <c r="L284" s="5"/>
      <c r="M284" s="5"/>
      <c r="N284" s="8"/>
    </row>
    <row r="285" spans="1:14" ht="15.75" thickBot="1" x14ac:dyDescent="0.3">
      <c r="A285" s="8"/>
      <c r="B285" s="8"/>
      <c r="C285" s="8"/>
      <c r="D285" s="5"/>
      <c r="E285" s="8"/>
      <c r="F285" s="5"/>
      <c r="G285" s="5"/>
      <c r="H285" s="5"/>
      <c r="I285" s="5"/>
      <c r="J285" s="5"/>
      <c r="K285" s="5"/>
      <c r="L285" s="5"/>
      <c r="M285" s="5"/>
      <c r="N285" s="8"/>
    </row>
    <row r="286" spans="1:14" ht="15.75" thickBot="1" x14ac:dyDescent="0.3">
      <c r="A286" s="8"/>
      <c r="B286" s="8"/>
      <c r="C286" s="8"/>
      <c r="D286" s="5"/>
      <c r="E286" s="8"/>
      <c r="F286" s="5"/>
      <c r="G286" s="5"/>
      <c r="H286" s="5"/>
      <c r="I286" s="5"/>
      <c r="J286" s="5"/>
      <c r="K286" s="5"/>
      <c r="L286" s="5"/>
      <c r="M286" s="5"/>
      <c r="N286" s="8"/>
    </row>
    <row r="287" spans="1:14" ht="15.75" thickBot="1" x14ac:dyDescent="0.3">
      <c r="A287" s="8"/>
      <c r="B287" s="8"/>
      <c r="C287" s="8"/>
      <c r="D287" s="5"/>
      <c r="E287" s="8"/>
      <c r="F287" s="5"/>
      <c r="G287" s="5"/>
      <c r="H287" s="5"/>
      <c r="I287" s="5"/>
      <c r="J287" s="5"/>
      <c r="K287" s="5"/>
      <c r="L287" s="5"/>
      <c r="M287" s="5"/>
      <c r="N287" s="8"/>
    </row>
    <row r="288" spans="1:14" ht="15.75" thickBot="1" x14ac:dyDescent="0.3">
      <c r="A288" s="8"/>
      <c r="B288" s="8"/>
      <c r="C288" s="8"/>
      <c r="D288" s="5"/>
      <c r="E288" s="8"/>
      <c r="F288" s="5"/>
      <c r="G288" s="5"/>
      <c r="H288" s="5"/>
      <c r="I288" s="5"/>
      <c r="J288" s="5"/>
      <c r="K288" s="5"/>
      <c r="L288" s="5"/>
      <c r="M288" s="5"/>
      <c r="N288" s="8"/>
    </row>
    <row r="289" spans="1:14" ht="15.75" thickBot="1" x14ac:dyDescent="0.3">
      <c r="A289" s="8"/>
      <c r="B289" s="8"/>
      <c r="C289" s="8"/>
      <c r="D289" s="5"/>
      <c r="E289" s="8"/>
      <c r="F289" s="5"/>
      <c r="G289" s="5"/>
      <c r="H289" s="5"/>
      <c r="I289" s="5"/>
      <c r="J289" s="5"/>
      <c r="K289" s="5"/>
      <c r="L289" s="5"/>
      <c r="M289" s="5"/>
      <c r="N289" s="8"/>
    </row>
    <row r="290" spans="1:14" ht="15.75" thickBot="1" x14ac:dyDescent="0.3">
      <c r="A290" s="8"/>
      <c r="B290" s="8"/>
      <c r="C290" s="8"/>
      <c r="D290" s="5"/>
      <c r="E290" s="8"/>
      <c r="F290" s="5"/>
      <c r="G290" s="5"/>
      <c r="H290" s="5"/>
      <c r="I290" s="5"/>
      <c r="J290" s="5"/>
      <c r="K290" s="5"/>
      <c r="L290" s="5"/>
      <c r="M290" s="5"/>
      <c r="N290" s="8"/>
    </row>
    <row r="291" spans="1:14" ht="15.75" thickBot="1" x14ac:dyDescent="0.3">
      <c r="A291" s="8"/>
      <c r="B291" s="8"/>
      <c r="C291" s="8"/>
      <c r="D291" s="5"/>
      <c r="E291" s="8"/>
      <c r="F291" s="5"/>
      <c r="G291" s="5"/>
      <c r="H291" s="5"/>
      <c r="I291" s="5"/>
      <c r="J291" s="5"/>
      <c r="K291" s="5"/>
      <c r="L291" s="5"/>
      <c r="M291" s="5"/>
      <c r="N291" s="8"/>
    </row>
    <row r="292" spans="1:14" ht="15.75" thickBot="1" x14ac:dyDescent="0.3">
      <c r="A292" s="8"/>
      <c r="B292" s="8"/>
      <c r="C292" s="8"/>
      <c r="D292" s="5"/>
      <c r="E292" s="8"/>
      <c r="F292" s="5"/>
      <c r="G292" s="5"/>
      <c r="H292" s="5"/>
      <c r="I292" s="5"/>
      <c r="J292" s="5"/>
      <c r="K292" s="5"/>
      <c r="L292" s="5"/>
      <c r="M292" s="5"/>
      <c r="N292" s="8"/>
    </row>
    <row r="293" spans="1:14" ht="15.75" thickBot="1" x14ac:dyDescent="0.3">
      <c r="A293" s="8"/>
      <c r="B293" s="8"/>
      <c r="C293" s="8"/>
      <c r="D293" s="5"/>
      <c r="E293" s="8"/>
      <c r="F293" s="5"/>
      <c r="G293" s="5"/>
      <c r="H293" s="5"/>
      <c r="I293" s="5"/>
      <c r="J293" s="5"/>
      <c r="K293" s="5"/>
      <c r="L293" s="5"/>
      <c r="M293" s="5"/>
      <c r="N293" s="8"/>
    </row>
    <row r="294" spans="1:14" ht="15.75" thickBot="1" x14ac:dyDescent="0.3">
      <c r="A294" s="8"/>
      <c r="B294" s="8"/>
      <c r="C294" s="8"/>
      <c r="D294" s="5"/>
      <c r="E294" s="8"/>
      <c r="F294" s="5"/>
      <c r="G294" s="5"/>
      <c r="H294" s="5"/>
      <c r="I294" s="5"/>
      <c r="J294" s="5"/>
      <c r="K294" s="5"/>
      <c r="L294" s="5"/>
      <c r="M294" s="5"/>
      <c r="N294" s="8"/>
    </row>
    <row r="295" spans="1:14" ht="15.75" thickBot="1" x14ac:dyDescent="0.3">
      <c r="A295" s="8"/>
      <c r="B295" s="8"/>
      <c r="C295" s="8"/>
      <c r="D295" s="5"/>
      <c r="E295" s="8"/>
      <c r="F295" s="5"/>
      <c r="G295" s="5"/>
      <c r="H295" s="5"/>
      <c r="I295" s="5"/>
      <c r="J295" s="5"/>
      <c r="K295" s="5"/>
      <c r="L295" s="5"/>
      <c r="M295" s="5"/>
      <c r="N295" s="8"/>
    </row>
    <row r="296" spans="1:14" ht="15.75" thickBot="1" x14ac:dyDescent="0.3">
      <c r="A296" s="8"/>
      <c r="B296" s="8"/>
      <c r="C296" s="8"/>
      <c r="D296" s="5"/>
      <c r="E296" s="8"/>
      <c r="F296" s="5"/>
      <c r="G296" s="5"/>
      <c r="H296" s="5"/>
      <c r="I296" s="5"/>
      <c r="J296" s="5"/>
      <c r="K296" s="5"/>
      <c r="L296" s="5"/>
      <c r="M296" s="5"/>
      <c r="N296" s="8"/>
    </row>
    <row r="297" spans="1:14" ht="15.75" thickBot="1" x14ac:dyDescent="0.3">
      <c r="A297" s="8"/>
      <c r="B297" s="8"/>
      <c r="C297" s="8"/>
      <c r="D297" s="5"/>
      <c r="E297" s="8"/>
      <c r="F297" s="5"/>
      <c r="G297" s="5"/>
      <c r="H297" s="5"/>
      <c r="I297" s="5"/>
      <c r="J297" s="5"/>
      <c r="K297" s="5"/>
      <c r="L297" s="5"/>
      <c r="M297" s="5"/>
      <c r="N297" s="8"/>
    </row>
    <row r="298" spans="1:14" ht="15.75" thickBot="1" x14ac:dyDescent="0.3">
      <c r="A298" s="8"/>
      <c r="B298" s="8"/>
      <c r="C298" s="8"/>
      <c r="D298" s="5"/>
      <c r="E298" s="8"/>
      <c r="F298" s="5"/>
      <c r="G298" s="5"/>
      <c r="H298" s="5"/>
      <c r="I298" s="5"/>
      <c r="J298" s="5"/>
      <c r="K298" s="5"/>
      <c r="L298" s="5"/>
      <c r="M298" s="5"/>
      <c r="N298" s="8"/>
    </row>
    <row r="299" spans="1:14" ht="15.75" thickBot="1" x14ac:dyDescent="0.3">
      <c r="A299" s="8"/>
      <c r="B299" s="8"/>
      <c r="C299" s="8"/>
      <c r="D299" s="5"/>
      <c r="E299" s="8"/>
      <c r="F299" s="5"/>
      <c r="G299" s="5"/>
      <c r="H299" s="5"/>
      <c r="I299" s="5"/>
      <c r="J299" s="5"/>
      <c r="K299" s="5"/>
      <c r="L299" s="5"/>
      <c r="M299" s="5"/>
      <c r="N299" s="8"/>
    </row>
    <row r="300" spans="1:14" ht="15.75" thickBot="1" x14ac:dyDescent="0.3">
      <c r="A300" s="8"/>
      <c r="B300" s="8"/>
      <c r="C300" s="8"/>
      <c r="D300" s="5"/>
      <c r="E300" s="8"/>
      <c r="F300" s="5"/>
      <c r="G300" s="5"/>
      <c r="H300" s="5"/>
      <c r="I300" s="5"/>
      <c r="J300" s="5"/>
      <c r="K300" s="5"/>
      <c r="L300" s="5"/>
      <c r="M300" s="5"/>
      <c r="N300" s="8"/>
    </row>
    <row r="301" spans="1:14" ht="15.75" thickBot="1" x14ac:dyDescent="0.3">
      <c r="A301" s="8"/>
      <c r="B301" s="8"/>
      <c r="C301" s="8"/>
      <c r="D301" s="5"/>
      <c r="E301" s="8"/>
      <c r="F301" s="5"/>
      <c r="G301" s="5"/>
      <c r="H301" s="5"/>
      <c r="I301" s="5"/>
      <c r="J301" s="5"/>
      <c r="K301" s="5"/>
      <c r="L301" s="5"/>
      <c r="M301" s="5"/>
      <c r="N301" s="8"/>
    </row>
    <row r="302" spans="1:14" ht="15.75" thickBot="1" x14ac:dyDescent="0.3">
      <c r="A302" s="8"/>
      <c r="B302" s="8"/>
      <c r="C302" s="8"/>
      <c r="D302" s="5"/>
      <c r="E302" s="8"/>
      <c r="F302" s="5"/>
      <c r="G302" s="5"/>
      <c r="H302" s="5"/>
      <c r="I302" s="5"/>
      <c r="J302" s="5"/>
      <c r="K302" s="5"/>
      <c r="L302" s="5"/>
      <c r="M302" s="5"/>
      <c r="N302" s="8"/>
    </row>
    <row r="303" spans="1:14" ht="15.75" thickBot="1" x14ac:dyDescent="0.3">
      <c r="A303" s="8"/>
      <c r="B303" s="8"/>
      <c r="C303" s="8"/>
      <c r="D303" s="5"/>
      <c r="E303" s="8"/>
      <c r="F303" s="5"/>
      <c r="G303" s="5"/>
      <c r="H303" s="5"/>
      <c r="I303" s="5"/>
      <c r="J303" s="5"/>
      <c r="K303" s="5"/>
      <c r="L303" s="5"/>
      <c r="M303" s="5"/>
      <c r="N303" s="8"/>
    </row>
    <row r="304" spans="1:14" ht="15.75" thickBot="1" x14ac:dyDescent="0.3">
      <c r="A304" s="8"/>
      <c r="B304" s="8"/>
      <c r="C304" s="8"/>
      <c r="D304" s="5"/>
      <c r="E304" s="8"/>
      <c r="F304" s="5"/>
      <c r="G304" s="5"/>
      <c r="H304" s="5"/>
      <c r="I304" s="5"/>
      <c r="J304" s="5"/>
      <c r="K304" s="5"/>
      <c r="L304" s="5"/>
      <c r="M304" s="5"/>
      <c r="N304" s="8"/>
    </row>
    <row r="305" spans="1:14" ht="15.75" thickBot="1" x14ac:dyDescent="0.3">
      <c r="A305" s="8"/>
      <c r="B305" s="8"/>
      <c r="C305" s="8"/>
      <c r="D305" s="5"/>
      <c r="E305" s="8"/>
      <c r="F305" s="5"/>
      <c r="G305" s="5"/>
      <c r="H305" s="5"/>
      <c r="I305" s="5"/>
      <c r="J305" s="5"/>
      <c r="K305" s="5"/>
      <c r="L305" s="5"/>
      <c r="M305" s="5"/>
      <c r="N305" s="8"/>
    </row>
    <row r="306" spans="1:14" ht="15.75" thickBot="1" x14ac:dyDescent="0.3">
      <c r="A306" s="8"/>
      <c r="B306" s="8"/>
      <c r="C306" s="8"/>
      <c r="D306" s="5"/>
      <c r="E306" s="8"/>
      <c r="F306" s="5"/>
      <c r="G306" s="5"/>
      <c r="H306" s="5"/>
      <c r="I306" s="5"/>
      <c r="J306" s="5"/>
      <c r="K306" s="5"/>
      <c r="L306" s="5"/>
      <c r="M306" s="5"/>
      <c r="N306" s="8"/>
    </row>
    <row r="307" spans="1:14" ht="15.75" thickBot="1" x14ac:dyDescent="0.3">
      <c r="A307" s="8"/>
      <c r="B307" s="8"/>
      <c r="C307" s="8"/>
      <c r="D307" s="5"/>
      <c r="E307" s="8"/>
      <c r="F307" s="5"/>
      <c r="G307" s="5"/>
      <c r="H307" s="5"/>
      <c r="I307" s="5"/>
      <c r="J307" s="5"/>
      <c r="K307" s="5"/>
      <c r="L307" s="5"/>
      <c r="M307" s="5"/>
      <c r="N307" s="8"/>
    </row>
    <row r="308" spans="1:14" ht="15.75" thickBot="1" x14ac:dyDescent="0.3">
      <c r="A308" s="8"/>
      <c r="B308" s="8"/>
      <c r="C308" s="8"/>
      <c r="D308" s="5"/>
      <c r="E308" s="8"/>
      <c r="F308" s="5"/>
      <c r="G308" s="5"/>
      <c r="H308" s="5"/>
      <c r="I308" s="5"/>
      <c r="J308" s="5"/>
      <c r="K308" s="5"/>
      <c r="L308" s="5"/>
      <c r="M308" s="5"/>
      <c r="N308" s="8"/>
    </row>
    <row r="309" spans="1:14" ht="15.75" thickBot="1" x14ac:dyDescent="0.3">
      <c r="A309" s="8"/>
      <c r="B309" s="8"/>
      <c r="C309" s="8"/>
      <c r="D309" s="5"/>
      <c r="E309" s="8"/>
      <c r="F309" s="5"/>
      <c r="G309" s="5"/>
      <c r="H309" s="5"/>
      <c r="I309" s="5"/>
      <c r="J309" s="5"/>
      <c r="K309" s="5"/>
      <c r="L309" s="5"/>
      <c r="M309" s="5"/>
      <c r="N309" s="8"/>
    </row>
    <row r="310" spans="1:14" ht="15.75" thickBot="1" x14ac:dyDescent="0.3">
      <c r="A310" s="8"/>
      <c r="B310" s="8"/>
      <c r="C310" s="8"/>
      <c r="D310" s="5"/>
      <c r="E310" s="8"/>
      <c r="F310" s="5"/>
      <c r="G310" s="5"/>
      <c r="H310" s="5"/>
      <c r="I310" s="5"/>
      <c r="J310" s="5"/>
      <c r="K310" s="5"/>
      <c r="L310" s="5"/>
      <c r="M310" s="5"/>
      <c r="N310" s="8"/>
    </row>
    <row r="311" spans="1:14" ht="15.75" thickBot="1" x14ac:dyDescent="0.3">
      <c r="A311" s="8"/>
      <c r="B311" s="8"/>
      <c r="C311" s="8"/>
      <c r="D311" s="5"/>
      <c r="E311" s="8"/>
      <c r="F311" s="5"/>
      <c r="G311" s="5"/>
      <c r="H311" s="5"/>
      <c r="I311" s="5"/>
      <c r="J311" s="5"/>
      <c r="K311" s="5"/>
      <c r="L311" s="5"/>
      <c r="M311" s="5"/>
      <c r="N311" s="8"/>
    </row>
    <row r="312" spans="1:14" ht="15.75" thickBot="1" x14ac:dyDescent="0.3">
      <c r="A312" s="8"/>
      <c r="B312" s="8"/>
      <c r="C312" s="8"/>
      <c r="D312" s="5"/>
      <c r="E312" s="8"/>
      <c r="F312" s="5"/>
      <c r="G312" s="5"/>
      <c r="H312" s="5"/>
      <c r="I312" s="5"/>
      <c r="J312" s="5"/>
      <c r="K312" s="5"/>
      <c r="L312" s="5"/>
      <c r="M312" s="5"/>
      <c r="N312" s="8"/>
    </row>
    <row r="313" spans="1:14" ht="15.75" thickBot="1" x14ac:dyDescent="0.3">
      <c r="A313" s="8"/>
      <c r="B313" s="8"/>
      <c r="C313" s="8"/>
      <c r="D313" s="5"/>
      <c r="E313" s="8"/>
      <c r="F313" s="5"/>
      <c r="G313" s="5"/>
      <c r="H313" s="5"/>
      <c r="I313" s="5"/>
      <c r="J313" s="5"/>
      <c r="K313" s="5"/>
      <c r="L313" s="5"/>
      <c r="M313" s="5"/>
      <c r="N313" s="8"/>
    </row>
    <row r="314" spans="1:14" ht="15.75" thickBot="1" x14ac:dyDescent="0.3">
      <c r="A314" s="8"/>
      <c r="B314" s="8"/>
      <c r="C314" s="8"/>
      <c r="D314" s="5"/>
      <c r="E314" s="8"/>
      <c r="F314" s="5"/>
      <c r="G314" s="5"/>
      <c r="H314" s="5"/>
      <c r="I314" s="5"/>
      <c r="J314" s="5"/>
      <c r="K314" s="5"/>
      <c r="L314" s="5"/>
      <c r="M314" s="5"/>
      <c r="N314" s="8"/>
    </row>
    <row r="315" spans="1:14" ht="15.75" thickBot="1" x14ac:dyDescent="0.3">
      <c r="A315" s="8"/>
      <c r="B315" s="8"/>
      <c r="C315" s="8"/>
      <c r="D315" s="5"/>
      <c r="E315" s="8"/>
      <c r="F315" s="5"/>
      <c r="G315" s="5"/>
      <c r="H315" s="5"/>
      <c r="I315" s="5"/>
      <c r="J315" s="5"/>
      <c r="K315" s="5"/>
      <c r="L315" s="5"/>
      <c r="M315" s="5"/>
      <c r="N315" s="8"/>
    </row>
    <row r="316" spans="1:14" ht="15.75" thickBot="1" x14ac:dyDescent="0.3">
      <c r="A316" s="8"/>
      <c r="B316" s="8"/>
      <c r="C316" s="8"/>
      <c r="D316" s="5"/>
      <c r="E316" s="8"/>
      <c r="F316" s="5"/>
      <c r="G316" s="5"/>
      <c r="H316" s="5"/>
      <c r="I316" s="5"/>
      <c r="J316" s="5"/>
      <c r="K316" s="5"/>
      <c r="L316" s="5"/>
      <c r="M316" s="5"/>
      <c r="N316" s="8"/>
    </row>
    <row r="317" spans="1:14" ht="15.75" thickBot="1" x14ac:dyDescent="0.3">
      <c r="A317" s="8"/>
      <c r="B317" s="8"/>
      <c r="C317" s="8"/>
      <c r="D317" s="5"/>
      <c r="E317" s="8"/>
      <c r="F317" s="5"/>
      <c r="G317" s="5"/>
      <c r="H317" s="5"/>
      <c r="I317" s="5"/>
      <c r="J317" s="5"/>
      <c r="K317" s="5"/>
      <c r="L317" s="5"/>
      <c r="M317" s="5"/>
      <c r="N317" s="8"/>
    </row>
    <row r="318" spans="1:14" ht="15.75" thickBot="1" x14ac:dyDescent="0.3">
      <c r="A318" s="8"/>
      <c r="B318" s="8"/>
      <c r="C318" s="8"/>
      <c r="D318" s="5"/>
      <c r="E318" s="8"/>
      <c r="F318" s="5"/>
      <c r="G318" s="5"/>
      <c r="H318" s="5"/>
      <c r="I318" s="5"/>
      <c r="J318" s="5"/>
      <c r="K318" s="5"/>
      <c r="L318" s="5"/>
      <c r="M318" s="5"/>
      <c r="N318" s="8"/>
    </row>
    <row r="319" spans="1:14" ht="15.75" thickBot="1" x14ac:dyDescent="0.3">
      <c r="A319" s="8"/>
      <c r="B319" s="8"/>
      <c r="C319" s="8"/>
      <c r="D319" s="5"/>
      <c r="E319" s="8"/>
      <c r="F319" s="5"/>
      <c r="G319" s="5"/>
      <c r="H319" s="5"/>
      <c r="I319" s="5"/>
      <c r="J319" s="5"/>
      <c r="K319" s="5"/>
      <c r="L319" s="5"/>
      <c r="M319" s="5"/>
      <c r="N319" s="8"/>
    </row>
    <row r="320" spans="1:14" ht="15.75" thickBot="1" x14ac:dyDescent="0.3">
      <c r="A320" s="8"/>
      <c r="B320" s="8"/>
      <c r="C320" s="8"/>
      <c r="D320" s="5"/>
      <c r="E320" s="8"/>
      <c r="F320" s="5"/>
      <c r="G320" s="5"/>
      <c r="H320" s="5"/>
      <c r="I320" s="5"/>
      <c r="J320" s="5"/>
      <c r="K320" s="5"/>
      <c r="L320" s="5"/>
      <c r="M320" s="5"/>
      <c r="N320" s="8"/>
    </row>
    <row r="321" spans="1:14" ht="15.75" thickBot="1" x14ac:dyDescent="0.3">
      <c r="A321" s="8"/>
      <c r="B321" s="8"/>
      <c r="C321" s="8"/>
      <c r="D321" s="5"/>
      <c r="E321" s="8"/>
      <c r="F321" s="5"/>
      <c r="G321" s="5"/>
      <c r="H321" s="5"/>
      <c r="I321" s="5"/>
      <c r="J321" s="5"/>
      <c r="K321" s="5"/>
      <c r="L321" s="5"/>
      <c r="M321" s="5"/>
      <c r="N321" s="8"/>
    </row>
    <row r="322" spans="1:14" ht="15.75" thickBot="1" x14ac:dyDescent="0.3">
      <c r="A322" s="8"/>
      <c r="B322" s="8"/>
      <c r="C322" s="8"/>
      <c r="D322" s="5"/>
      <c r="E322" s="8"/>
      <c r="F322" s="5"/>
      <c r="G322" s="5"/>
      <c r="H322" s="5"/>
      <c r="I322" s="5"/>
      <c r="J322" s="5"/>
      <c r="K322" s="5"/>
      <c r="L322" s="5"/>
      <c r="M322" s="5"/>
      <c r="N322" s="8"/>
    </row>
    <row r="323" spans="1:14" ht="15.75" thickBot="1" x14ac:dyDescent="0.3">
      <c r="A323" s="8"/>
      <c r="B323" s="8"/>
      <c r="C323" s="8"/>
      <c r="D323" s="5"/>
      <c r="E323" s="8"/>
      <c r="F323" s="5"/>
      <c r="G323" s="5"/>
      <c r="H323" s="5"/>
      <c r="I323" s="5"/>
      <c r="J323" s="5"/>
      <c r="K323" s="5"/>
      <c r="L323" s="5"/>
      <c r="M323" s="5"/>
      <c r="N323" s="8"/>
    </row>
    <row r="324" spans="1:14" ht="15.75" thickBot="1" x14ac:dyDescent="0.3">
      <c r="A324" s="8"/>
      <c r="B324" s="8"/>
      <c r="C324" s="8"/>
      <c r="D324" s="5"/>
      <c r="E324" s="8"/>
      <c r="F324" s="5"/>
      <c r="G324" s="5"/>
      <c r="H324" s="5"/>
      <c r="I324" s="5"/>
      <c r="J324" s="5"/>
      <c r="K324" s="5"/>
      <c r="L324" s="5"/>
      <c r="M324" s="5"/>
      <c r="N324" s="8"/>
    </row>
    <row r="325" spans="1:14" ht="15.75" thickBot="1" x14ac:dyDescent="0.3">
      <c r="A325" s="8"/>
      <c r="B325" s="8"/>
      <c r="C325" s="8"/>
      <c r="D325" s="5"/>
      <c r="E325" s="8"/>
      <c r="F325" s="5"/>
      <c r="G325" s="5"/>
      <c r="H325" s="5"/>
      <c r="I325" s="5"/>
      <c r="J325" s="5"/>
      <c r="K325" s="5"/>
      <c r="L325" s="5"/>
      <c r="M325" s="5"/>
      <c r="N325" s="8"/>
    </row>
    <row r="326" spans="1:14" ht="15.75" thickBot="1" x14ac:dyDescent="0.3">
      <c r="A326" s="8"/>
      <c r="B326" s="8"/>
      <c r="C326" s="8"/>
      <c r="D326" s="5"/>
      <c r="E326" s="8"/>
      <c r="F326" s="5"/>
      <c r="G326" s="5"/>
      <c r="H326" s="5"/>
      <c r="I326" s="5"/>
      <c r="J326" s="5"/>
      <c r="K326" s="5"/>
      <c r="L326" s="5"/>
      <c r="M326" s="5"/>
      <c r="N326" s="8"/>
    </row>
    <row r="327" spans="1:14" ht="15.75" thickBot="1" x14ac:dyDescent="0.3">
      <c r="A327" s="8"/>
      <c r="B327" s="8"/>
      <c r="C327" s="8"/>
      <c r="D327" s="5"/>
      <c r="E327" s="8"/>
      <c r="F327" s="5"/>
      <c r="G327" s="5"/>
      <c r="H327" s="5"/>
      <c r="I327" s="5"/>
      <c r="J327" s="5"/>
      <c r="K327" s="5"/>
      <c r="L327" s="5"/>
      <c r="M327" s="5"/>
      <c r="N327" s="8"/>
    </row>
    <row r="328" spans="1:14" ht="15.75" thickBot="1" x14ac:dyDescent="0.3">
      <c r="A328" s="8"/>
      <c r="B328" s="8"/>
      <c r="C328" s="8"/>
      <c r="D328" s="5"/>
      <c r="E328" s="8"/>
      <c r="F328" s="5"/>
      <c r="G328" s="5"/>
      <c r="H328" s="5"/>
      <c r="I328" s="5"/>
      <c r="J328" s="5"/>
      <c r="K328" s="5"/>
      <c r="L328" s="5"/>
      <c r="M328" s="5"/>
      <c r="N328" s="8"/>
    </row>
    <row r="329" spans="1:14" ht="15.75" thickBot="1" x14ac:dyDescent="0.3">
      <c r="A329" s="8"/>
      <c r="B329" s="8"/>
      <c r="C329" s="8"/>
      <c r="D329" s="5"/>
      <c r="E329" s="8"/>
      <c r="F329" s="5"/>
      <c r="G329" s="5"/>
      <c r="H329" s="5"/>
      <c r="I329" s="5"/>
      <c r="J329" s="5"/>
      <c r="K329" s="5"/>
      <c r="L329" s="5"/>
      <c r="M329" s="5"/>
      <c r="N329" s="8"/>
    </row>
    <row r="330" spans="1:14" ht="15.75" thickBot="1" x14ac:dyDescent="0.3">
      <c r="A330" s="8"/>
      <c r="B330" s="8"/>
      <c r="C330" s="8"/>
      <c r="D330" s="5"/>
      <c r="E330" s="8"/>
      <c r="F330" s="5"/>
      <c r="G330" s="5"/>
      <c r="H330" s="5"/>
      <c r="I330" s="5"/>
      <c r="J330" s="5"/>
      <c r="K330" s="5"/>
      <c r="L330" s="5"/>
      <c r="M330" s="5"/>
      <c r="N330" s="8"/>
    </row>
    <row r="331" spans="1:14" ht="15.75" thickBot="1" x14ac:dyDescent="0.3">
      <c r="A331" s="8"/>
      <c r="B331" s="8"/>
      <c r="C331" s="8"/>
      <c r="D331" s="5"/>
      <c r="E331" s="8"/>
      <c r="F331" s="5"/>
      <c r="G331" s="5"/>
      <c r="H331" s="5"/>
      <c r="I331" s="5"/>
      <c r="J331" s="5"/>
      <c r="K331" s="5"/>
      <c r="L331" s="5"/>
      <c r="M331" s="5"/>
      <c r="N331" s="8"/>
    </row>
    <row r="332" spans="1:14" ht="15.75" thickBot="1" x14ac:dyDescent="0.3">
      <c r="A332" s="8"/>
      <c r="B332" s="8"/>
      <c r="C332" s="8"/>
      <c r="D332" s="5"/>
      <c r="E332" s="8"/>
      <c r="F332" s="5"/>
      <c r="G332" s="5"/>
      <c r="H332" s="5"/>
      <c r="I332" s="5"/>
      <c r="J332" s="5"/>
      <c r="K332" s="5"/>
      <c r="L332" s="5"/>
      <c r="M332" s="5"/>
      <c r="N332" s="8"/>
    </row>
    <row r="333" spans="1:14" ht="15.75" thickBot="1" x14ac:dyDescent="0.3">
      <c r="A333" s="8"/>
      <c r="B333" s="8"/>
      <c r="C333" s="8"/>
      <c r="D333" s="5"/>
      <c r="E333" s="8"/>
      <c r="F333" s="5"/>
      <c r="G333" s="5"/>
      <c r="H333" s="5"/>
      <c r="I333" s="5"/>
      <c r="J333" s="5"/>
      <c r="K333" s="5"/>
      <c r="L333" s="5"/>
      <c r="M333" s="5"/>
      <c r="N333" s="8"/>
    </row>
    <row r="334" spans="1:14" ht="15.75" thickBot="1" x14ac:dyDescent="0.3">
      <c r="A334" s="8"/>
      <c r="B334" s="8"/>
      <c r="C334" s="8"/>
      <c r="D334" s="5"/>
      <c r="E334" s="8"/>
      <c r="F334" s="5"/>
      <c r="G334" s="5"/>
      <c r="H334" s="5"/>
      <c r="I334" s="5"/>
      <c r="J334" s="5"/>
      <c r="K334" s="5"/>
      <c r="L334" s="5"/>
      <c r="M334" s="5"/>
      <c r="N334" s="8"/>
    </row>
    <row r="335" spans="1:14" ht="15.75" thickBot="1" x14ac:dyDescent="0.3">
      <c r="A335" s="8"/>
      <c r="B335" s="8"/>
      <c r="C335" s="8"/>
      <c r="D335" s="5"/>
      <c r="E335" s="8"/>
      <c r="F335" s="5"/>
      <c r="G335" s="5"/>
      <c r="H335" s="5"/>
      <c r="I335" s="5"/>
      <c r="J335" s="5"/>
      <c r="K335" s="5"/>
      <c r="L335" s="5"/>
      <c r="M335" s="5"/>
      <c r="N335" s="8"/>
    </row>
    <row r="336" spans="1:14" ht="15.75" thickBot="1" x14ac:dyDescent="0.3">
      <c r="A336" s="8"/>
      <c r="B336" s="8"/>
      <c r="C336" s="8"/>
      <c r="D336" s="5"/>
      <c r="E336" s="8"/>
      <c r="F336" s="5"/>
      <c r="G336" s="5"/>
      <c r="H336" s="5"/>
      <c r="I336" s="5"/>
      <c r="J336" s="5"/>
      <c r="K336" s="5"/>
      <c r="L336" s="5"/>
      <c r="M336" s="5"/>
      <c r="N336" s="8"/>
    </row>
    <row r="337" spans="1:14" ht="15.75" thickBot="1" x14ac:dyDescent="0.3">
      <c r="A337" s="8"/>
      <c r="B337" s="8"/>
      <c r="C337" s="8"/>
      <c r="D337" s="5"/>
      <c r="E337" s="8"/>
      <c r="F337" s="5"/>
      <c r="G337" s="5"/>
      <c r="H337" s="5"/>
      <c r="I337" s="5"/>
      <c r="J337" s="5"/>
      <c r="K337" s="5"/>
      <c r="L337" s="5"/>
      <c r="M337" s="5"/>
      <c r="N337" s="8"/>
    </row>
    <row r="338" spans="1:14" ht="15.75" thickBot="1" x14ac:dyDescent="0.3">
      <c r="A338" s="8"/>
      <c r="B338" s="8"/>
      <c r="C338" s="8"/>
      <c r="D338" s="5"/>
      <c r="E338" s="8"/>
      <c r="F338" s="5"/>
      <c r="G338" s="5"/>
      <c r="H338" s="5"/>
      <c r="I338" s="5"/>
      <c r="J338" s="5"/>
      <c r="K338" s="5"/>
      <c r="L338" s="5"/>
      <c r="M338" s="5"/>
      <c r="N338" s="8"/>
    </row>
    <row r="339" spans="1:14" ht="15.75" thickBot="1" x14ac:dyDescent="0.3">
      <c r="A339" s="8"/>
      <c r="B339" s="8"/>
      <c r="C339" s="8"/>
      <c r="D339" s="5"/>
      <c r="E339" s="8"/>
      <c r="F339" s="5"/>
      <c r="G339" s="5"/>
      <c r="H339" s="5"/>
      <c r="I339" s="5"/>
      <c r="J339" s="5"/>
      <c r="K339" s="5"/>
      <c r="L339" s="5"/>
      <c r="M339" s="5"/>
      <c r="N339" s="8"/>
    </row>
    <row r="340" spans="1:14" ht="15.75" thickBot="1" x14ac:dyDescent="0.3">
      <c r="A340" s="8"/>
      <c r="B340" s="8"/>
      <c r="C340" s="8"/>
      <c r="D340" s="5"/>
      <c r="E340" s="8"/>
      <c r="F340" s="5"/>
      <c r="G340" s="5"/>
      <c r="H340" s="5"/>
      <c r="I340" s="5"/>
      <c r="J340" s="5"/>
      <c r="K340" s="5"/>
      <c r="L340" s="5"/>
      <c r="M340" s="5"/>
      <c r="N340" s="8"/>
    </row>
    <row r="341" spans="1:14" ht="15.75" thickBot="1" x14ac:dyDescent="0.3">
      <c r="A341" s="8"/>
      <c r="B341" s="8"/>
      <c r="C341" s="8"/>
      <c r="D341" s="5"/>
      <c r="E341" s="8"/>
      <c r="F341" s="5"/>
      <c r="G341" s="5"/>
      <c r="H341" s="5"/>
      <c r="I341" s="5"/>
      <c r="J341" s="5"/>
      <c r="K341" s="5"/>
      <c r="L341" s="5"/>
      <c r="M341" s="5"/>
      <c r="N341" s="8"/>
    </row>
    <row r="342" spans="1:14" ht="15.75" thickBot="1" x14ac:dyDescent="0.3">
      <c r="A342" s="8"/>
      <c r="B342" s="8"/>
      <c r="C342" s="8"/>
      <c r="D342" s="5"/>
      <c r="E342" s="8"/>
      <c r="F342" s="5"/>
      <c r="G342" s="5"/>
      <c r="H342" s="5"/>
      <c r="I342" s="5"/>
      <c r="J342" s="5"/>
      <c r="K342" s="5"/>
      <c r="L342" s="5"/>
      <c r="M342" s="5"/>
      <c r="N342" s="8"/>
    </row>
    <row r="343" spans="1:14" ht="15.75" thickBot="1" x14ac:dyDescent="0.3">
      <c r="A343" s="8"/>
      <c r="B343" s="8"/>
      <c r="C343" s="8"/>
      <c r="D343" s="5"/>
      <c r="E343" s="8"/>
      <c r="F343" s="5"/>
      <c r="G343" s="5"/>
      <c r="H343" s="5"/>
      <c r="I343" s="5"/>
      <c r="J343" s="5"/>
      <c r="K343" s="5"/>
      <c r="L343" s="5"/>
      <c r="M343" s="5"/>
      <c r="N343" s="8"/>
    </row>
    <row r="344" spans="1:14" ht="15.75" thickBot="1" x14ac:dyDescent="0.3">
      <c r="A344" s="8"/>
      <c r="B344" s="8"/>
      <c r="C344" s="8"/>
      <c r="D344" s="5"/>
      <c r="E344" s="8"/>
      <c r="F344" s="5"/>
      <c r="G344" s="5"/>
      <c r="H344" s="5"/>
      <c r="I344" s="5"/>
      <c r="J344" s="5"/>
      <c r="K344" s="5"/>
      <c r="L344" s="5"/>
      <c r="M344" s="5"/>
      <c r="N344" s="8"/>
    </row>
    <row r="345" spans="1:14" ht="15.75" thickBot="1" x14ac:dyDescent="0.3">
      <c r="A345" s="8"/>
      <c r="B345" s="8"/>
      <c r="C345" s="8"/>
      <c r="D345" s="5"/>
      <c r="E345" s="8"/>
      <c r="F345" s="5"/>
      <c r="G345" s="5"/>
      <c r="H345" s="5"/>
      <c r="I345" s="5"/>
      <c r="J345" s="5"/>
      <c r="K345" s="5"/>
      <c r="L345" s="5"/>
      <c r="M345" s="5"/>
      <c r="N345" s="8"/>
    </row>
    <row r="346" spans="1:14" ht="15.75" thickBot="1" x14ac:dyDescent="0.3">
      <c r="A346" s="8"/>
      <c r="B346" s="8"/>
      <c r="C346" s="8"/>
      <c r="D346" s="5"/>
      <c r="E346" s="8"/>
      <c r="F346" s="5"/>
      <c r="G346" s="5"/>
      <c r="H346" s="5"/>
      <c r="I346" s="5"/>
      <c r="J346" s="5"/>
      <c r="K346" s="5"/>
      <c r="L346" s="5"/>
      <c r="M346" s="5"/>
      <c r="N346" s="8"/>
    </row>
    <row r="347" spans="1:14" ht="15.75" thickBot="1" x14ac:dyDescent="0.3">
      <c r="A347" s="8"/>
      <c r="B347" s="8"/>
      <c r="C347" s="8"/>
      <c r="D347" s="5"/>
      <c r="E347" s="8"/>
      <c r="F347" s="5"/>
      <c r="G347" s="5"/>
      <c r="H347" s="5"/>
      <c r="I347" s="5"/>
      <c r="J347" s="5"/>
      <c r="K347" s="5"/>
      <c r="L347" s="5"/>
      <c r="M347" s="5"/>
      <c r="N347" s="8"/>
    </row>
    <row r="348" spans="1:14" ht="15.75" thickBot="1" x14ac:dyDescent="0.3">
      <c r="A348" s="8"/>
      <c r="B348" s="8"/>
      <c r="C348" s="8"/>
      <c r="D348" s="5"/>
      <c r="E348" s="8"/>
      <c r="F348" s="5"/>
      <c r="G348" s="5"/>
      <c r="H348" s="5"/>
      <c r="I348" s="5"/>
      <c r="J348" s="5"/>
      <c r="K348" s="5"/>
      <c r="L348" s="5"/>
      <c r="M348" s="5"/>
      <c r="N348" s="8"/>
    </row>
    <row r="349" spans="1:14" ht="15.75" thickBot="1" x14ac:dyDescent="0.3">
      <c r="A349" s="8"/>
      <c r="B349" s="8"/>
      <c r="C349" s="8"/>
      <c r="D349" s="5"/>
      <c r="E349" s="8"/>
      <c r="F349" s="5"/>
      <c r="G349" s="5"/>
      <c r="H349" s="5"/>
      <c r="I349" s="5"/>
      <c r="J349" s="5"/>
      <c r="K349" s="5"/>
      <c r="L349" s="5"/>
      <c r="M349" s="5"/>
      <c r="N349" s="8"/>
    </row>
    <row r="350" spans="1:14" ht="15.75" thickBot="1" x14ac:dyDescent="0.3">
      <c r="A350" s="8"/>
      <c r="B350" s="8"/>
      <c r="C350" s="8"/>
      <c r="D350" s="5"/>
      <c r="E350" s="8"/>
      <c r="F350" s="5"/>
      <c r="G350" s="5"/>
      <c r="H350" s="5"/>
      <c r="I350" s="5"/>
      <c r="J350" s="5"/>
      <c r="K350" s="5"/>
      <c r="L350" s="5"/>
      <c r="M350" s="5"/>
      <c r="N350" s="8"/>
    </row>
    <row r="351" spans="1:14" ht="15.75" thickBot="1" x14ac:dyDescent="0.3">
      <c r="A351" s="8"/>
      <c r="B351" s="8"/>
      <c r="C351" s="8"/>
      <c r="D351" s="5"/>
      <c r="E351" s="8"/>
      <c r="F351" s="5"/>
      <c r="G351" s="5"/>
      <c r="H351" s="5"/>
      <c r="I351" s="5"/>
      <c r="J351" s="5"/>
      <c r="K351" s="5"/>
      <c r="L351" s="5"/>
      <c r="M351" s="5"/>
      <c r="N351" s="8"/>
    </row>
    <row r="352" spans="1:14" ht="15.75" thickBot="1" x14ac:dyDescent="0.3">
      <c r="A352" s="8"/>
      <c r="B352" s="8"/>
      <c r="C352" s="8"/>
      <c r="D352" s="5"/>
      <c r="E352" s="8"/>
      <c r="F352" s="5"/>
      <c r="G352" s="5"/>
      <c r="H352" s="5"/>
      <c r="I352" s="5"/>
      <c r="J352" s="5"/>
      <c r="K352" s="5"/>
      <c r="L352" s="5"/>
      <c r="M352" s="5"/>
      <c r="N352" s="8"/>
    </row>
    <row r="353" spans="1:14" ht="15.75" thickBot="1" x14ac:dyDescent="0.3">
      <c r="A353" s="8"/>
      <c r="B353" s="8"/>
      <c r="C353" s="8"/>
      <c r="D353" s="5"/>
      <c r="E353" s="8"/>
      <c r="F353" s="5"/>
      <c r="G353" s="5"/>
      <c r="H353" s="5"/>
      <c r="I353" s="5"/>
      <c r="J353" s="5"/>
      <c r="K353" s="5"/>
      <c r="L353" s="5"/>
      <c r="M353" s="5"/>
      <c r="N353" s="8"/>
    </row>
    <row r="354" spans="1:14" ht="15.75" thickBot="1" x14ac:dyDescent="0.3">
      <c r="A354" s="8"/>
      <c r="B354" s="8"/>
      <c r="C354" s="8"/>
      <c r="D354" s="5"/>
      <c r="E354" s="8"/>
      <c r="F354" s="5"/>
      <c r="G354" s="5"/>
      <c r="H354" s="5"/>
      <c r="I354" s="5"/>
      <c r="J354" s="5"/>
      <c r="K354" s="5"/>
      <c r="L354" s="5"/>
      <c r="M354" s="5"/>
      <c r="N354" s="8"/>
    </row>
    <row r="355" spans="1:14" ht="15.75" thickBot="1" x14ac:dyDescent="0.3">
      <c r="A355" s="8"/>
      <c r="B355" s="8"/>
      <c r="C355" s="8"/>
      <c r="D355" s="5"/>
      <c r="E355" s="8"/>
      <c r="F355" s="5"/>
      <c r="G355" s="5"/>
      <c r="H355" s="5"/>
      <c r="I355" s="5"/>
      <c r="J355" s="5"/>
      <c r="K355" s="5"/>
      <c r="L355" s="5"/>
      <c r="M355" s="5"/>
      <c r="N355" s="8"/>
    </row>
    <row r="356" spans="1:14" ht="15.75" thickBot="1" x14ac:dyDescent="0.3">
      <c r="A356" s="8"/>
      <c r="B356" s="8"/>
      <c r="C356" s="8"/>
      <c r="D356" s="5"/>
      <c r="E356" s="8"/>
      <c r="F356" s="5"/>
      <c r="G356" s="5"/>
      <c r="H356" s="5"/>
      <c r="I356" s="5"/>
      <c r="J356" s="5"/>
      <c r="K356" s="5"/>
      <c r="L356" s="5"/>
      <c r="M356" s="5"/>
      <c r="N356" s="8"/>
    </row>
    <row r="357" spans="1:14" ht="15.75" thickBot="1" x14ac:dyDescent="0.3">
      <c r="A357" s="8"/>
      <c r="B357" s="8"/>
      <c r="C357" s="8"/>
      <c r="D357" s="5"/>
      <c r="E357" s="8"/>
      <c r="F357" s="5"/>
      <c r="G357" s="5"/>
      <c r="H357" s="5"/>
      <c r="I357" s="5"/>
      <c r="J357" s="5"/>
      <c r="K357" s="5"/>
      <c r="L357" s="5"/>
      <c r="M357" s="5"/>
      <c r="N357" s="8"/>
    </row>
    <row r="358" spans="1:14" ht="15.75" thickBot="1" x14ac:dyDescent="0.3">
      <c r="A358" s="8"/>
      <c r="B358" s="8"/>
      <c r="C358" s="8"/>
      <c r="D358" s="5"/>
      <c r="E358" s="8"/>
      <c r="F358" s="5"/>
      <c r="G358" s="5"/>
      <c r="H358" s="5"/>
      <c r="I358" s="5"/>
      <c r="J358" s="5"/>
      <c r="K358" s="5"/>
      <c r="L358" s="5"/>
      <c r="M358" s="5"/>
      <c r="N358" s="8"/>
    </row>
    <row r="359" spans="1:14" ht="15.75" thickBot="1" x14ac:dyDescent="0.3">
      <c r="A359" s="8"/>
      <c r="B359" s="8"/>
      <c r="C359" s="8"/>
      <c r="D359" s="5"/>
      <c r="E359" s="8"/>
      <c r="F359" s="5"/>
      <c r="G359" s="5"/>
      <c r="H359" s="5"/>
      <c r="I359" s="5"/>
      <c r="J359" s="5"/>
      <c r="K359" s="5"/>
      <c r="L359" s="5"/>
      <c r="M359" s="5"/>
      <c r="N359" s="8"/>
    </row>
    <row r="360" spans="1:14" ht="15.75" thickBot="1" x14ac:dyDescent="0.3">
      <c r="A360" s="8"/>
      <c r="B360" s="8"/>
      <c r="C360" s="8"/>
      <c r="D360" s="5"/>
      <c r="E360" s="8"/>
      <c r="F360" s="5"/>
      <c r="G360" s="5"/>
      <c r="H360" s="5"/>
      <c r="I360" s="5"/>
      <c r="J360" s="5"/>
      <c r="K360" s="5"/>
      <c r="L360" s="5"/>
      <c r="M360" s="5"/>
      <c r="N360" s="8"/>
    </row>
    <row r="361" spans="1:14" ht="15.75" thickBot="1" x14ac:dyDescent="0.3">
      <c r="A361" s="8"/>
      <c r="B361" s="8"/>
      <c r="C361" s="8"/>
      <c r="D361" s="5"/>
      <c r="E361" s="8"/>
      <c r="F361" s="5"/>
      <c r="G361" s="5"/>
      <c r="H361" s="5"/>
      <c r="I361" s="5"/>
      <c r="J361" s="5"/>
      <c r="K361" s="5"/>
      <c r="L361" s="5"/>
      <c r="M361" s="5"/>
      <c r="N361" s="8"/>
    </row>
    <row r="362" spans="1:14" ht="15.75" thickBot="1" x14ac:dyDescent="0.3">
      <c r="A362" s="8"/>
      <c r="B362" s="8"/>
      <c r="C362" s="8"/>
      <c r="D362" s="5"/>
      <c r="E362" s="8"/>
      <c r="F362" s="5"/>
      <c r="G362" s="5"/>
      <c r="H362" s="5"/>
      <c r="I362" s="5"/>
      <c r="J362" s="5"/>
      <c r="K362" s="5"/>
      <c r="L362" s="5"/>
      <c r="M362" s="5"/>
      <c r="N362" s="8"/>
    </row>
    <row r="363" spans="1:14" ht="15.75" thickBot="1" x14ac:dyDescent="0.3">
      <c r="A363" s="8"/>
      <c r="B363" s="8"/>
      <c r="C363" s="8"/>
      <c r="D363" s="5"/>
      <c r="E363" s="8"/>
      <c r="F363" s="5"/>
      <c r="G363" s="5"/>
      <c r="H363" s="5"/>
      <c r="I363" s="5"/>
      <c r="J363" s="5"/>
      <c r="K363" s="5"/>
      <c r="L363" s="5"/>
      <c r="M363" s="5"/>
      <c r="N363" s="8"/>
    </row>
    <row r="364" spans="1:14" ht="15.75" thickBot="1" x14ac:dyDescent="0.3">
      <c r="A364" s="8"/>
      <c r="B364" s="8"/>
      <c r="C364" s="8"/>
      <c r="D364" s="5"/>
      <c r="E364" s="8"/>
      <c r="F364" s="5"/>
      <c r="G364" s="5"/>
      <c r="H364" s="5"/>
      <c r="I364" s="5"/>
      <c r="J364" s="5"/>
      <c r="K364" s="5"/>
      <c r="L364" s="5"/>
      <c r="M364" s="5"/>
      <c r="N364" s="8"/>
    </row>
    <row r="365" spans="1:14" ht="15.75" thickBot="1" x14ac:dyDescent="0.3">
      <c r="A365" s="8"/>
      <c r="B365" s="8"/>
      <c r="C365" s="8"/>
      <c r="D365" s="5"/>
      <c r="E365" s="8"/>
      <c r="F365" s="5"/>
      <c r="G365" s="5"/>
      <c r="H365" s="5"/>
      <c r="I365" s="5"/>
      <c r="J365" s="5"/>
      <c r="K365" s="5"/>
      <c r="L365" s="5"/>
      <c r="M365" s="5"/>
      <c r="N365" s="8"/>
    </row>
    <row r="366" spans="1:14" ht="15.75" thickBot="1" x14ac:dyDescent="0.3">
      <c r="A366" s="8"/>
      <c r="B366" s="8"/>
      <c r="C366" s="8"/>
      <c r="D366" s="5"/>
      <c r="E366" s="8"/>
      <c r="F366" s="5"/>
      <c r="G366" s="5"/>
      <c r="H366" s="5"/>
      <c r="I366" s="5"/>
      <c r="J366" s="5"/>
      <c r="K366" s="5"/>
      <c r="L366" s="5"/>
      <c r="M366" s="5"/>
      <c r="N366" s="8"/>
    </row>
    <row r="367" spans="1:14" ht="15.75" thickBot="1" x14ac:dyDescent="0.3">
      <c r="A367" s="8"/>
      <c r="B367" s="8"/>
      <c r="C367" s="8"/>
      <c r="D367" s="5"/>
      <c r="E367" s="8"/>
      <c r="F367" s="5"/>
      <c r="G367" s="5"/>
      <c r="H367" s="5"/>
      <c r="I367" s="5"/>
      <c r="J367" s="5"/>
      <c r="K367" s="5"/>
      <c r="L367" s="5"/>
      <c r="M367" s="5"/>
      <c r="N367" s="8"/>
    </row>
    <row r="368" spans="1:14" ht="15.75" thickBot="1" x14ac:dyDescent="0.3">
      <c r="A368" s="8"/>
      <c r="B368" s="8"/>
      <c r="C368" s="8"/>
      <c r="D368" s="5"/>
      <c r="E368" s="8"/>
      <c r="F368" s="5"/>
      <c r="G368" s="5"/>
      <c r="H368" s="5"/>
      <c r="I368" s="5"/>
      <c r="J368" s="5"/>
      <c r="K368" s="5"/>
      <c r="L368" s="5"/>
      <c r="M368" s="5"/>
      <c r="N368" s="8"/>
    </row>
    <row r="369" spans="1:14" ht="15.75" thickBot="1" x14ac:dyDescent="0.3">
      <c r="A369" s="8"/>
      <c r="B369" s="8"/>
      <c r="C369" s="8"/>
      <c r="D369" s="5"/>
      <c r="E369" s="8"/>
      <c r="F369" s="5"/>
      <c r="G369" s="5"/>
      <c r="H369" s="5"/>
      <c r="I369" s="5"/>
      <c r="J369" s="5"/>
      <c r="K369" s="5"/>
      <c r="L369" s="5"/>
      <c r="M369" s="5"/>
      <c r="N369" s="8"/>
    </row>
    <row r="370" spans="1:14" ht="15.75" thickBot="1" x14ac:dyDescent="0.3">
      <c r="A370" s="8"/>
      <c r="B370" s="8"/>
      <c r="C370" s="8"/>
      <c r="D370" s="5"/>
      <c r="E370" s="8"/>
      <c r="F370" s="5"/>
      <c r="G370" s="5"/>
      <c r="H370" s="5"/>
      <c r="I370" s="5"/>
      <c r="J370" s="5"/>
      <c r="K370" s="5"/>
      <c r="L370" s="5"/>
      <c r="M370" s="5"/>
      <c r="N370" s="8"/>
    </row>
    <row r="371" spans="1:14" ht="15.75" thickBot="1" x14ac:dyDescent="0.3">
      <c r="A371" s="8"/>
      <c r="B371" s="8"/>
      <c r="C371" s="8"/>
      <c r="D371" s="5"/>
      <c r="E371" s="8"/>
      <c r="F371" s="5"/>
      <c r="G371" s="5"/>
      <c r="H371" s="5"/>
      <c r="I371" s="5"/>
      <c r="J371" s="5"/>
      <c r="K371" s="5"/>
      <c r="L371" s="5"/>
      <c r="M371" s="5"/>
      <c r="N371" s="8"/>
    </row>
    <row r="372" spans="1:14" ht="15.75" thickBot="1" x14ac:dyDescent="0.3">
      <c r="A372" s="8"/>
      <c r="B372" s="8"/>
      <c r="C372" s="8"/>
      <c r="D372" s="5"/>
      <c r="E372" s="8"/>
      <c r="F372" s="5"/>
      <c r="G372" s="5"/>
      <c r="H372" s="5"/>
      <c r="I372" s="5"/>
      <c r="J372" s="5"/>
      <c r="K372" s="5"/>
      <c r="L372" s="5"/>
      <c r="M372" s="5"/>
      <c r="N372" s="8"/>
    </row>
    <row r="373" spans="1:14" ht="15.75" thickBot="1" x14ac:dyDescent="0.3">
      <c r="A373" s="8"/>
      <c r="B373" s="8"/>
      <c r="C373" s="8"/>
      <c r="D373" s="5"/>
      <c r="E373" s="8"/>
      <c r="F373" s="5"/>
      <c r="G373" s="5"/>
      <c r="H373" s="5"/>
      <c r="I373" s="5"/>
      <c r="J373" s="5"/>
      <c r="K373" s="5"/>
      <c r="L373" s="5"/>
      <c r="M373" s="5"/>
      <c r="N373" s="8"/>
    </row>
    <row r="374" spans="1:14" ht="15.75" thickBot="1" x14ac:dyDescent="0.3">
      <c r="A374" s="8"/>
      <c r="B374" s="8"/>
      <c r="C374" s="8"/>
      <c r="D374" s="5"/>
      <c r="E374" s="8"/>
      <c r="F374" s="5"/>
      <c r="G374" s="5"/>
      <c r="H374" s="5"/>
      <c r="I374" s="5"/>
      <c r="J374" s="5"/>
      <c r="K374" s="5"/>
      <c r="L374" s="5"/>
      <c r="M374" s="5"/>
      <c r="N374" s="8"/>
    </row>
    <row r="375" spans="1:14" ht="15.75" thickBot="1" x14ac:dyDescent="0.3">
      <c r="A375" s="8"/>
      <c r="B375" s="8"/>
      <c r="C375" s="8"/>
      <c r="D375" s="5"/>
      <c r="E375" s="8"/>
      <c r="F375" s="5"/>
      <c r="G375" s="5"/>
      <c r="H375" s="5"/>
      <c r="I375" s="5"/>
      <c r="J375" s="5"/>
      <c r="K375" s="5"/>
      <c r="L375" s="5"/>
      <c r="M375" s="5"/>
      <c r="N375" s="8"/>
    </row>
    <row r="376" spans="1:14" ht="15.75" thickBot="1" x14ac:dyDescent="0.3">
      <c r="A376" s="8"/>
      <c r="B376" s="8"/>
      <c r="C376" s="8"/>
      <c r="D376" s="5"/>
      <c r="E376" s="8"/>
      <c r="F376" s="5"/>
      <c r="G376" s="5"/>
      <c r="H376" s="5"/>
      <c r="I376" s="5"/>
      <c r="J376" s="5"/>
      <c r="K376" s="5"/>
      <c r="L376" s="5"/>
      <c r="M376" s="5"/>
      <c r="N376" s="8"/>
    </row>
    <row r="377" spans="1:14" ht="15.75" thickBot="1" x14ac:dyDescent="0.3">
      <c r="A377" s="8"/>
      <c r="B377" s="8"/>
      <c r="C377" s="8"/>
      <c r="D377" s="5"/>
      <c r="E377" s="8"/>
      <c r="F377" s="5"/>
      <c r="G377" s="5"/>
      <c r="H377" s="5"/>
      <c r="I377" s="5"/>
      <c r="J377" s="5"/>
      <c r="K377" s="5"/>
      <c r="L377" s="5"/>
      <c r="M377" s="5"/>
      <c r="N377" s="8"/>
    </row>
    <row r="378" spans="1:14" ht="15.75" thickBot="1" x14ac:dyDescent="0.3">
      <c r="A378" s="8"/>
      <c r="B378" s="8"/>
      <c r="C378" s="8"/>
      <c r="D378" s="5"/>
      <c r="E378" s="8"/>
      <c r="F378" s="5"/>
      <c r="G378" s="5"/>
      <c r="H378" s="5"/>
      <c r="I378" s="5"/>
      <c r="J378" s="5"/>
      <c r="K378" s="5"/>
      <c r="L378" s="5"/>
      <c r="M378" s="5"/>
      <c r="N378" s="8"/>
    </row>
    <row r="379" spans="1:14" ht="15.75" thickBot="1" x14ac:dyDescent="0.3">
      <c r="A379" s="8"/>
      <c r="B379" s="8"/>
      <c r="C379" s="8"/>
      <c r="D379" s="5"/>
      <c r="E379" s="8"/>
      <c r="F379" s="5"/>
      <c r="G379" s="5"/>
      <c r="H379" s="5"/>
      <c r="I379" s="5"/>
      <c r="J379" s="5"/>
      <c r="K379" s="5"/>
      <c r="L379" s="5"/>
      <c r="M379" s="5"/>
      <c r="N379" s="8"/>
    </row>
    <row r="380" spans="1:14" ht="15.75" thickBot="1" x14ac:dyDescent="0.3">
      <c r="A380" s="8"/>
      <c r="B380" s="8"/>
      <c r="C380" s="8"/>
      <c r="D380" s="5"/>
      <c r="E380" s="8"/>
      <c r="F380" s="5"/>
      <c r="G380" s="5"/>
      <c r="H380" s="5"/>
      <c r="I380" s="5"/>
      <c r="J380" s="5"/>
      <c r="K380" s="5"/>
      <c r="L380" s="5"/>
      <c r="M380" s="5"/>
      <c r="N380" s="8"/>
    </row>
    <row r="381" spans="1:14" ht="15.75" thickBot="1" x14ac:dyDescent="0.3">
      <c r="A381" s="8"/>
      <c r="B381" s="8"/>
      <c r="C381" s="8"/>
      <c r="D381" s="5"/>
      <c r="E381" s="8"/>
      <c r="F381" s="5"/>
      <c r="G381" s="5"/>
      <c r="H381" s="5"/>
      <c r="I381" s="5"/>
      <c r="J381" s="5"/>
      <c r="K381" s="5"/>
      <c r="L381" s="5"/>
      <c r="M381" s="5"/>
      <c r="N381" s="8"/>
    </row>
    <row r="382" spans="1:14" ht="15.75" thickBot="1" x14ac:dyDescent="0.3">
      <c r="A382" s="8"/>
      <c r="B382" s="8"/>
      <c r="C382" s="8"/>
      <c r="D382" s="5"/>
      <c r="E382" s="8"/>
      <c r="F382" s="5"/>
      <c r="G382" s="5"/>
      <c r="H382" s="5"/>
      <c r="I382" s="5"/>
      <c r="J382" s="5"/>
      <c r="K382" s="5"/>
      <c r="L382" s="5"/>
      <c r="M382" s="5"/>
      <c r="N382" s="8"/>
    </row>
    <row r="383" spans="1:14" ht="15.75" thickBot="1" x14ac:dyDescent="0.3">
      <c r="A383" s="8"/>
      <c r="B383" s="8"/>
      <c r="C383" s="8"/>
      <c r="D383" s="5"/>
      <c r="E383" s="8"/>
      <c r="F383" s="5"/>
      <c r="G383" s="5"/>
      <c r="H383" s="5"/>
      <c r="I383" s="5"/>
      <c r="J383" s="5"/>
      <c r="K383" s="5"/>
      <c r="L383" s="5"/>
      <c r="M383" s="5"/>
      <c r="N383" s="8"/>
    </row>
    <row r="384" spans="1:14" ht="15.75" thickBot="1" x14ac:dyDescent="0.3">
      <c r="A384" s="8"/>
      <c r="B384" s="8"/>
      <c r="C384" s="8"/>
      <c r="D384" s="5"/>
      <c r="E384" s="8"/>
      <c r="F384" s="5"/>
      <c r="G384" s="5"/>
      <c r="H384" s="5"/>
      <c r="I384" s="5"/>
      <c r="J384" s="5"/>
      <c r="K384" s="5"/>
      <c r="L384" s="5"/>
      <c r="M384" s="5"/>
      <c r="N384" s="8"/>
    </row>
    <row r="385" spans="1:14" ht="15.75" thickBot="1" x14ac:dyDescent="0.3">
      <c r="A385" s="8"/>
      <c r="B385" s="8"/>
      <c r="C385" s="8"/>
      <c r="D385" s="5"/>
      <c r="E385" s="8"/>
      <c r="F385" s="5"/>
      <c r="G385" s="5"/>
      <c r="H385" s="5"/>
      <c r="I385" s="5"/>
      <c r="J385" s="5"/>
      <c r="K385" s="5"/>
      <c r="L385" s="5"/>
      <c r="M385" s="5"/>
      <c r="N385" s="8"/>
    </row>
    <row r="386" spans="1:14" ht="15.75" thickBot="1" x14ac:dyDescent="0.3">
      <c r="A386" s="8"/>
      <c r="B386" s="8"/>
      <c r="C386" s="8"/>
      <c r="D386" s="5"/>
      <c r="E386" s="8"/>
      <c r="F386" s="5"/>
      <c r="G386" s="5"/>
      <c r="H386" s="5"/>
      <c r="I386" s="5"/>
      <c r="J386" s="5"/>
      <c r="K386" s="5"/>
      <c r="L386" s="5"/>
      <c r="M386" s="5"/>
      <c r="N386" s="8"/>
    </row>
    <row r="387" spans="1:14" ht="15.75" thickBot="1" x14ac:dyDescent="0.3">
      <c r="A387" s="8"/>
      <c r="B387" s="8"/>
      <c r="C387" s="8"/>
      <c r="D387" s="5"/>
      <c r="E387" s="8"/>
      <c r="F387" s="5"/>
      <c r="G387" s="5"/>
      <c r="H387" s="5"/>
      <c r="I387" s="5"/>
      <c r="J387" s="5"/>
      <c r="K387" s="5"/>
      <c r="L387" s="5"/>
      <c r="M387" s="5"/>
      <c r="N387" s="8"/>
    </row>
    <row r="388" spans="1:14" ht="15.75" thickBot="1" x14ac:dyDescent="0.3">
      <c r="A388" s="8"/>
      <c r="B388" s="8"/>
      <c r="C388" s="8"/>
      <c r="D388" s="5"/>
      <c r="E388" s="8"/>
      <c r="F388" s="5"/>
      <c r="G388" s="5"/>
      <c r="H388" s="5"/>
      <c r="I388" s="5"/>
      <c r="J388" s="5"/>
      <c r="K388" s="5"/>
      <c r="L388" s="5"/>
      <c r="M388" s="5"/>
      <c r="N388" s="8"/>
    </row>
    <row r="389" spans="1:14" ht="15.75" thickBot="1" x14ac:dyDescent="0.3">
      <c r="A389" s="8"/>
      <c r="B389" s="8"/>
      <c r="C389" s="8"/>
      <c r="D389" s="5"/>
      <c r="E389" s="8"/>
      <c r="F389" s="5"/>
      <c r="G389" s="5"/>
      <c r="H389" s="5"/>
      <c r="I389" s="5"/>
      <c r="J389" s="5"/>
      <c r="K389" s="5"/>
      <c r="L389" s="5"/>
      <c r="M389" s="5"/>
      <c r="N389" s="8"/>
    </row>
    <row r="390" spans="1:14" ht="15.75" thickBot="1" x14ac:dyDescent="0.3">
      <c r="A390" s="8"/>
      <c r="B390" s="8"/>
      <c r="C390" s="8"/>
      <c r="D390" s="5"/>
      <c r="E390" s="8"/>
      <c r="F390" s="5"/>
      <c r="G390" s="5"/>
      <c r="H390" s="5"/>
      <c r="I390" s="5"/>
      <c r="J390" s="5"/>
      <c r="K390" s="5"/>
      <c r="L390" s="5"/>
      <c r="M390" s="5"/>
      <c r="N390" s="8"/>
    </row>
    <row r="391" spans="1:14" ht="15.75" thickBot="1" x14ac:dyDescent="0.3">
      <c r="A391" s="8"/>
      <c r="B391" s="8"/>
      <c r="C391" s="8"/>
      <c r="D391" s="5"/>
      <c r="E391" s="8"/>
      <c r="F391" s="5"/>
      <c r="G391" s="5"/>
      <c r="H391" s="5"/>
      <c r="I391" s="5"/>
      <c r="J391" s="5"/>
      <c r="K391" s="5"/>
      <c r="L391" s="5"/>
      <c r="M391" s="5"/>
      <c r="N391" s="8"/>
    </row>
    <row r="392" spans="1:14" ht="15.75" thickBot="1" x14ac:dyDescent="0.3">
      <c r="A392" s="8"/>
      <c r="B392" s="8"/>
      <c r="C392" s="8"/>
      <c r="D392" s="5"/>
      <c r="E392" s="8"/>
      <c r="F392" s="5"/>
      <c r="G392" s="5"/>
      <c r="H392" s="5"/>
      <c r="I392" s="5"/>
      <c r="J392" s="5"/>
      <c r="K392" s="5"/>
      <c r="L392" s="5"/>
      <c r="M392" s="5"/>
      <c r="N392" s="8"/>
    </row>
    <row r="393" spans="1:14" ht="15.75" thickBot="1" x14ac:dyDescent="0.3">
      <c r="A393" s="8"/>
      <c r="B393" s="8"/>
      <c r="C393" s="8"/>
      <c r="D393" s="5"/>
      <c r="E393" s="8"/>
      <c r="F393" s="5"/>
      <c r="G393" s="5"/>
      <c r="H393" s="5"/>
      <c r="I393" s="5"/>
      <c r="J393" s="5"/>
      <c r="K393" s="5"/>
      <c r="L393" s="5"/>
      <c r="M393" s="5"/>
      <c r="N393" s="8"/>
    </row>
    <row r="394" spans="1:14" ht="15.75" thickBot="1" x14ac:dyDescent="0.3">
      <c r="A394" s="8"/>
      <c r="B394" s="8"/>
      <c r="C394" s="8"/>
      <c r="D394" s="5"/>
      <c r="E394" s="8"/>
      <c r="F394" s="5"/>
      <c r="G394" s="5"/>
      <c r="H394" s="5"/>
      <c r="I394" s="5"/>
      <c r="J394" s="5"/>
      <c r="K394" s="5"/>
      <c r="L394" s="5"/>
      <c r="M394" s="5"/>
      <c r="N394" s="8"/>
    </row>
    <row r="395" spans="1:14" ht="15.75" thickBot="1" x14ac:dyDescent="0.3">
      <c r="A395" s="8"/>
      <c r="B395" s="8"/>
      <c r="C395" s="8"/>
      <c r="D395" s="5"/>
      <c r="E395" s="8"/>
      <c r="F395" s="5"/>
      <c r="G395" s="5"/>
      <c r="H395" s="5"/>
      <c r="I395" s="5"/>
      <c r="J395" s="5"/>
      <c r="K395" s="5"/>
      <c r="L395" s="5"/>
      <c r="M395" s="5"/>
      <c r="N395" s="8"/>
    </row>
    <row r="396" spans="1:14" ht="15.75" thickBot="1" x14ac:dyDescent="0.3">
      <c r="A396" s="8"/>
      <c r="B396" s="8"/>
      <c r="C396" s="8"/>
      <c r="D396" s="5"/>
      <c r="E396" s="8"/>
      <c r="F396" s="5"/>
      <c r="G396" s="5"/>
      <c r="H396" s="5"/>
      <c r="I396" s="5"/>
      <c r="J396" s="5"/>
      <c r="K396" s="5"/>
      <c r="L396" s="5"/>
      <c r="M396" s="5"/>
      <c r="N396" s="8"/>
    </row>
    <row r="397" spans="1:14" ht="15.75" thickBot="1" x14ac:dyDescent="0.3">
      <c r="A397" s="8"/>
      <c r="B397" s="8"/>
      <c r="C397" s="8"/>
      <c r="D397" s="5"/>
      <c r="E397" s="8"/>
      <c r="F397" s="5"/>
      <c r="G397" s="5"/>
      <c r="H397" s="5"/>
      <c r="I397" s="5"/>
      <c r="J397" s="5"/>
      <c r="K397" s="5"/>
      <c r="L397" s="5"/>
      <c r="M397" s="5"/>
      <c r="N397" s="8"/>
    </row>
    <row r="398" spans="1:14" ht="15.75" thickBot="1" x14ac:dyDescent="0.3">
      <c r="A398" s="8"/>
      <c r="B398" s="8"/>
      <c r="C398" s="8"/>
      <c r="D398" s="5"/>
      <c r="E398" s="8"/>
      <c r="F398" s="5"/>
      <c r="G398" s="5"/>
      <c r="H398" s="5"/>
      <c r="I398" s="5"/>
      <c r="J398" s="5"/>
      <c r="K398" s="5"/>
      <c r="L398" s="5"/>
      <c r="M398" s="5"/>
      <c r="N398" s="8"/>
    </row>
    <row r="399" spans="1:14" ht="15.75" thickBot="1" x14ac:dyDescent="0.3">
      <c r="A399" s="8"/>
      <c r="B399" s="8"/>
      <c r="C399" s="8"/>
      <c r="D399" s="5"/>
      <c r="E399" s="8"/>
      <c r="F399" s="5"/>
      <c r="G399" s="5"/>
      <c r="H399" s="5"/>
      <c r="I399" s="5"/>
      <c r="J399" s="5"/>
      <c r="K399" s="5"/>
      <c r="L399" s="5"/>
      <c r="M399" s="5"/>
      <c r="N399" s="8"/>
    </row>
    <row r="400" spans="1:14" ht="15.75" thickBot="1" x14ac:dyDescent="0.3">
      <c r="A400" s="8"/>
      <c r="B400" s="8"/>
      <c r="C400" s="8"/>
      <c r="D400" s="5"/>
      <c r="E400" s="8"/>
      <c r="F400" s="5"/>
      <c r="G400" s="5"/>
      <c r="H400" s="5"/>
      <c r="I400" s="5"/>
      <c r="J400" s="5"/>
      <c r="K400" s="5"/>
      <c r="L400" s="5"/>
      <c r="M400" s="5"/>
      <c r="N400" s="8"/>
    </row>
    <row r="401" spans="1:14" ht="15.75" thickBot="1" x14ac:dyDescent="0.3">
      <c r="A401" s="8"/>
      <c r="B401" s="8"/>
      <c r="C401" s="8"/>
      <c r="D401" s="5"/>
      <c r="E401" s="8"/>
      <c r="F401" s="5"/>
      <c r="G401" s="5"/>
      <c r="H401" s="5"/>
      <c r="I401" s="5"/>
      <c r="J401" s="5"/>
      <c r="K401" s="5"/>
      <c r="L401" s="5"/>
      <c r="M401" s="5"/>
      <c r="N401" s="8"/>
    </row>
    <row r="402" spans="1:14" ht="15.75" thickBot="1" x14ac:dyDescent="0.3">
      <c r="A402" s="8"/>
      <c r="B402" s="8"/>
      <c r="C402" s="8"/>
      <c r="D402" s="5"/>
      <c r="E402" s="8"/>
      <c r="F402" s="5"/>
      <c r="G402" s="5"/>
      <c r="H402" s="5"/>
      <c r="I402" s="5"/>
      <c r="J402" s="5"/>
      <c r="K402" s="5"/>
      <c r="L402" s="5"/>
      <c r="M402" s="5"/>
      <c r="N402" s="8"/>
    </row>
    <row r="403" spans="1:14" ht="15.75" thickBot="1" x14ac:dyDescent="0.3">
      <c r="A403" s="8"/>
      <c r="B403" s="8"/>
      <c r="C403" s="8"/>
      <c r="D403" s="5"/>
      <c r="E403" s="8"/>
      <c r="F403" s="5"/>
      <c r="G403" s="5"/>
      <c r="H403" s="5"/>
      <c r="I403" s="5"/>
      <c r="J403" s="5"/>
      <c r="K403" s="5"/>
      <c r="L403" s="5"/>
      <c r="M403" s="5"/>
      <c r="N403" s="8"/>
    </row>
    <row r="404" spans="1:14" ht="15.75" thickBot="1" x14ac:dyDescent="0.3">
      <c r="A404" s="8"/>
      <c r="B404" s="8"/>
      <c r="C404" s="8"/>
      <c r="D404" s="5"/>
      <c r="E404" s="8"/>
      <c r="F404" s="5"/>
      <c r="G404" s="5"/>
      <c r="H404" s="5"/>
      <c r="I404" s="5"/>
      <c r="J404" s="5"/>
      <c r="K404" s="5"/>
      <c r="L404" s="5"/>
      <c r="M404" s="5"/>
      <c r="N404" s="8"/>
    </row>
    <row r="405" spans="1:14" ht="15.75" thickBot="1" x14ac:dyDescent="0.3">
      <c r="A405" s="8"/>
      <c r="B405" s="8"/>
      <c r="C405" s="8"/>
      <c r="D405" s="5"/>
      <c r="E405" s="8"/>
      <c r="F405" s="5"/>
      <c r="G405" s="5"/>
      <c r="H405" s="5"/>
      <c r="I405" s="5"/>
      <c r="J405" s="5"/>
      <c r="K405" s="5"/>
      <c r="L405" s="5"/>
      <c r="M405" s="5"/>
      <c r="N405" s="8"/>
    </row>
    <row r="406" spans="1:14" ht="15.75" thickBot="1" x14ac:dyDescent="0.3">
      <c r="A406" s="8"/>
      <c r="B406" s="8"/>
      <c r="C406" s="8"/>
      <c r="D406" s="5"/>
      <c r="E406" s="8"/>
      <c r="F406" s="5"/>
      <c r="G406" s="5"/>
      <c r="H406" s="5"/>
      <c r="I406" s="5"/>
      <c r="J406" s="5"/>
      <c r="K406" s="5"/>
      <c r="L406" s="5"/>
      <c r="M406" s="5"/>
      <c r="N406" s="8"/>
    </row>
  </sheetData>
  <sheetProtection password="C774" sheet="1"/>
  <mergeCells count="16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L5:L6"/>
    <mergeCell ref="M5:M6"/>
    <mergeCell ref="F5:F6"/>
    <mergeCell ref="G5:H5"/>
    <mergeCell ref="I5:J5"/>
    <mergeCell ref="K5:K6"/>
  </mergeCells>
  <phoneticPr fontId="0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I204"/>
  <sheetViews>
    <sheetView zoomScale="85" zoomScaleNormal="85" workbookViewId="0">
      <pane ySplit="7" topLeftCell="A179" activePane="bottomLeft" state="frozen"/>
      <selection pane="bottomLeft" activeCell="D14" sqref="D14"/>
    </sheetView>
  </sheetViews>
  <sheetFormatPr baseColWidth="10" defaultColWidth="9.140625" defaultRowHeight="15" x14ac:dyDescent="0.25"/>
  <cols>
    <col min="1" max="1" width="28.85546875" customWidth="1"/>
    <col min="2" max="2" width="19.28515625" customWidth="1"/>
    <col min="3" max="3" width="19.28515625" style="51" customWidth="1"/>
    <col min="4" max="4" width="13.28515625" style="32" customWidth="1"/>
    <col min="5" max="5" width="25" customWidth="1"/>
    <col min="6" max="8" width="28.85546875" customWidth="1"/>
    <col min="9" max="9" width="12.28515625" customWidth="1"/>
    <col min="257" max="257" width="28.85546875" customWidth="1"/>
    <col min="258" max="259" width="19.28515625" customWidth="1"/>
    <col min="260" max="260" width="28.85546875" customWidth="1"/>
    <col min="261" max="261" width="25" customWidth="1"/>
    <col min="262" max="264" width="28.85546875" customWidth="1"/>
    <col min="513" max="513" width="28.85546875" customWidth="1"/>
    <col min="514" max="515" width="19.28515625" customWidth="1"/>
    <col min="516" max="516" width="28.85546875" customWidth="1"/>
    <col min="517" max="517" width="25" customWidth="1"/>
    <col min="518" max="520" width="28.85546875" customWidth="1"/>
    <col min="769" max="769" width="28.85546875" customWidth="1"/>
    <col min="770" max="771" width="19.28515625" customWidth="1"/>
    <col min="772" max="772" width="28.85546875" customWidth="1"/>
    <col min="773" max="773" width="25" customWidth="1"/>
    <col min="774" max="776" width="28.85546875" customWidth="1"/>
    <col min="1025" max="1025" width="28.85546875" customWidth="1"/>
    <col min="1026" max="1027" width="19.28515625" customWidth="1"/>
    <col min="1028" max="1028" width="28.85546875" customWidth="1"/>
    <col min="1029" max="1029" width="25" customWidth="1"/>
    <col min="1030" max="1032" width="28.85546875" customWidth="1"/>
    <col min="1281" max="1281" width="28.85546875" customWidth="1"/>
    <col min="1282" max="1283" width="19.28515625" customWidth="1"/>
    <col min="1284" max="1284" width="28.85546875" customWidth="1"/>
    <col min="1285" max="1285" width="25" customWidth="1"/>
    <col min="1286" max="1288" width="28.85546875" customWidth="1"/>
    <col min="1537" max="1537" width="28.85546875" customWidth="1"/>
    <col min="1538" max="1539" width="19.28515625" customWidth="1"/>
    <col min="1540" max="1540" width="28.85546875" customWidth="1"/>
    <col min="1541" max="1541" width="25" customWidth="1"/>
    <col min="1542" max="1544" width="28.85546875" customWidth="1"/>
    <col min="1793" max="1793" width="28.85546875" customWidth="1"/>
    <col min="1794" max="1795" width="19.28515625" customWidth="1"/>
    <col min="1796" max="1796" width="28.85546875" customWidth="1"/>
    <col min="1797" max="1797" width="25" customWidth="1"/>
    <col min="1798" max="1800" width="28.85546875" customWidth="1"/>
    <col min="2049" max="2049" width="28.85546875" customWidth="1"/>
    <col min="2050" max="2051" width="19.28515625" customWidth="1"/>
    <col min="2052" max="2052" width="28.85546875" customWidth="1"/>
    <col min="2053" max="2053" width="25" customWidth="1"/>
    <col min="2054" max="2056" width="28.85546875" customWidth="1"/>
    <col min="2305" max="2305" width="28.85546875" customWidth="1"/>
    <col min="2306" max="2307" width="19.28515625" customWidth="1"/>
    <col min="2308" max="2308" width="28.85546875" customWidth="1"/>
    <col min="2309" max="2309" width="25" customWidth="1"/>
    <col min="2310" max="2312" width="28.85546875" customWidth="1"/>
    <col min="2561" max="2561" width="28.85546875" customWidth="1"/>
    <col min="2562" max="2563" width="19.28515625" customWidth="1"/>
    <col min="2564" max="2564" width="28.85546875" customWidth="1"/>
    <col min="2565" max="2565" width="25" customWidth="1"/>
    <col min="2566" max="2568" width="28.85546875" customWidth="1"/>
    <col min="2817" max="2817" width="28.85546875" customWidth="1"/>
    <col min="2818" max="2819" width="19.28515625" customWidth="1"/>
    <col min="2820" max="2820" width="28.85546875" customWidth="1"/>
    <col min="2821" max="2821" width="25" customWidth="1"/>
    <col min="2822" max="2824" width="28.85546875" customWidth="1"/>
    <col min="3073" max="3073" width="28.85546875" customWidth="1"/>
    <col min="3074" max="3075" width="19.28515625" customWidth="1"/>
    <col min="3076" max="3076" width="28.85546875" customWidth="1"/>
    <col min="3077" max="3077" width="25" customWidth="1"/>
    <col min="3078" max="3080" width="28.85546875" customWidth="1"/>
    <col min="3329" max="3329" width="28.85546875" customWidth="1"/>
    <col min="3330" max="3331" width="19.28515625" customWidth="1"/>
    <col min="3332" max="3332" width="28.85546875" customWidth="1"/>
    <col min="3333" max="3333" width="25" customWidth="1"/>
    <col min="3334" max="3336" width="28.85546875" customWidth="1"/>
    <col min="3585" max="3585" width="28.85546875" customWidth="1"/>
    <col min="3586" max="3587" width="19.28515625" customWidth="1"/>
    <col min="3588" max="3588" width="28.85546875" customWidth="1"/>
    <col min="3589" max="3589" width="25" customWidth="1"/>
    <col min="3590" max="3592" width="28.85546875" customWidth="1"/>
    <col min="3841" max="3841" width="28.85546875" customWidth="1"/>
    <col min="3842" max="3843" width="19.28515625" customWidth="1"/>
    <col min="3844" max="3844" width="28.85546875" customWidth="1"/>
    <col min="3845" max="3845" width="25" customWidth="1"/>
    <col min="3846" max="3848" width="28.85546875" customWidth="1"/>
    <col min="4097" max="4097" width="28.85546875" customWidth="1"/>
    <col min="4098" max="4099" width="19.28515625" customWidth="1"/>
    <col min="4100" max="4100" width="28.85546875" customWidth="1"/>
    <col min="4101" max="4101" width="25" customWidth="1"/>
    <col min="4102" max="4104" width="28.85546875" customWidth="1"/>
    <col min="4353" max="4353" width="28.85546875" customWidth="1"/>
    <col min="4354" max="4355" width="19.28515625" customWidth="1"/>
    <col min="4356" max="4356" width="28.85546875" customWidth="1"/>
    <col min="4357" max="4357" width="25" customWidth="1"/>
    <col min="4358" max="4360" width="28.85546875" customWidth="1"/>
    <col min="4609" max="4609" width="28.85546875" customWidth="1"/>
    <col min="4610" max="4611" width="19.28515625" customWidth="1"/>
    <col min="4612" max="4612" width="28.85546875" customWidth="1"/>
    <col min="4613" max="4613" width="25" customWidth="1"/>
    <col min="4614" max="4616" width="28.85546875" customWidth="1"/>
    <col min="4865" max="4865" width="28.85546875" customWidth="1"/>
    <col min="4866" max="4867" width="19.28515625" customWidth="1"/>
    <col min="4868" max="4868" width="28.85546875" customWidth="1"/>
    <col min="4869" max="4869" width="25" customWidth="1"/>
    <col min="4870" max="4872" width="28.85546875" customWidth="1"/>
    <col min="5121" max="5121" width="28.85546875" customWidth="1"/>
    <col min="5122" max="5123" width="19.28515625" customWidth="1"/>
    <col min="5124" max="5124" width="28.85546875" customWidth="1"/>
    <col min="5125" max="5125" width="25" customWidth="1"/>
    <col min="5126" max="5128" width="28.85546875" customWidth="1"/>
    <col min="5377" max="5377" width="28.85546875" customWidth="1"/>
    <col min="5378" max="5379" width="19.28515625" customWidth="1"/>
    <col min="5380" max="5380" width="28.85546875" customWidth="1"/>
    <col min="5381" max="5381" width="25" customWidth="1"/>
    <col min="5382" max="5384" width="28.85546875" customWidth="1"/>
    <col min="5633" max="5633" width="28.85546875" customWidth="1"/>
    <col min="5634" max="5635" width="19.28515625" customWidth="1"/>
    <col min="5636" max="5636" width="28.85546875" customWidth="1"/>
    <col min="5637" max="5637" width="25" customWidth="1"/>
    <col min="5638" max="5640" width="28.85546875" customWidth="1"/>
    <col min="5889" max="5889" width="28.85546875" customWidth="1"/>
    <col min="5890" max="5891" width="19.28515625" customWidth="1"/>
    <col min="5892" max="5892" width="28.85546875" customWidth="1"/>
    <col min="5893" max="5893" width="25" customWidth="1"/>
    <col min="5894" max="5896" width="28.85546875" customWidth="1"/>
    <col min="6145" max="6145" width="28.85546875" customWidth="1"/>
    <col min="6146" max="6147" width="19.28515625" customWidth="1"/>
    <col min="6148" max="6148" width="28.85546875" customWidth="1"/>
    <col min="6149" max="6149" width="25" customWidth="1"/>
    <col min="6150" max="6152" width="28.85546875" customWidth="1"/>
    <col min="6401" max="6401" width="28.85546875" customWidth="1"/>
    <col min="6402" max="6403" width="19.28515625" customWidth="1"/>
    <col min="6404" max="6404" width="28.85546875" customWidth="1"/>
    <col min="6405" max="6405" width="25" customWidth="1"/>
    <col min="6406" max="6408" width="28.85546875" customWidth="1"/>
    <col min="6657" max="6657" width="28.85546875" customWidth="1"/>
    <col min="6658" max="6659" width="19.28515625" customWidth="1"/>
    <col min="6660" max="6660" width="28.85546875" customWidth="1"/>
    <col min="6661" max="6661" width="25" customWidth="1"/>
    <col min="6662" max="6664" width="28.85546875" customWidth="1"/>
    <col min="6913" max="6913" width="28.85546875" customWidth="1"/>
    <col min="6914" max="6915" width="19.28515625" customWidth="1"/>
    <col min="6916" max="6916" width="28.85546875" customWidth="1"/>
    <col min="6917" max="6917" width="25" customWidth="1"/>
    <col min="6918" max="6920" width="28.85546875" customWidth="1"/>
    <col min="7169" max="7169" width="28.85546875" customWidth="1"/>
    <col min="7170" max="7171" width="19.28515625" customWidth="1"/>
    <col min="7172" max="7172" width="28.85546875" customWidth="1"/>
    <col min="7173" max="7173" width="25" customWidth="1"/>
    <col min="7174" max="7176" width="28.85546875" customWidth="1"/>
    <col min="7425" max="7425" width="28.85546875" customWidth="1"/>
    <col min="7426" max="7427" width="19.28515625" customWidth="1"/>
    <col min="7428" max="7428" width="28.85546875" customWidth="1"/>
    <col min="7429" max="7429" width="25" customWidth="1"/>
    <col min="7430" max="7432" width="28.85546875" customWidth="1"/>
    <col min="7681" max="7681" width="28.85546875" customWidth="1"/>
    <col min="7682" max="7683" width="19.28515625" customWidth="1"/>
    <col min="7684" max="7684" width="28.85546875" customWidth="1"/>
    <col min="7685" max="7685" width="25" customWidth="1"/>
    <col min="7686" max="7688" width="28.85546875" customWidth="1"/>
    <col min="7937" max="7937" width="28.85546875" customWidth="1"/>
    <col min="7938" max="7939" width="19.28515625" customWidth="1"/>
    <col min="7940" max="7940" width="28.85546875" customWidth="1"/>
    <col min="7941" max="7941" width="25" customWidth="1"/>
    <col min="7942" max="7944" width="28.85546875" customWidth="1"/>
    <col min="8193" max="8193" width="28.85546875" customWidth="1"/>
    <col min="8194" max="8195" width="19.28515625" customWidth="1"/>
    <col min="8196" max="8196" width="28.85546875" customWidth="1"/>
    <col min="8197" max="8197" width="25" customWidth="1"/>
    <col min="8198" max="8200" width="28.85546875" customWidth="1"/>
    <col min="8449" max="8449" width="28.85546875" customWidth="1"/>
    <col min="8450" max="8451" width="19.28515625" customWidth="1"/>
    <col min="8452" max="8452" width="28.85546875" customWidth="1"/>
    <col min="8453" max="8453" width="25" customWidth="1"/>
    <col min="8454" max="8456" width="28.85546875" customWidth="1"/>
    <col min="8705" max="8705" width="28.85546875" customWidth="1"/>
    <col min="8706" max="8707" width="19.28515625" customWidth="1"/>
    <col min="8708" max="8708" width="28.85546875" customWidth="1"/>
    <col min="8709" max="8709" width="25" customWidth="1"/>
    <col min="8710" max="8712" width="28.85546875" customWidth="1"/>
    <col min="8961" max="8961" width="28.85546875" customWidth="1"/>
    <col min="8962" max="8963" width="19.28515625" customWidth="1"/>
    <col min="8964" max="8964" width="28.85546875" customWidth="1"/>
    <col min="8965" max="8965" width="25" customWidth="1"/>
    <col min="8966" max="8968" width="28.85546875" customWidth="1"/>
    <col min="9217" max="9217" width="28.85546875" customWidth="1"/>
    <col min="9218" max="9219" width="19.28515625" customWidth="1"/>
    <col min="9220" max="9220" width="28.85546875" customWidth="1"/>
    <col min="9221" max="9221" width="25" customWidth="1"/>
    <col min="9222" max="9224" width="28.85546875" customWidth="1"/>
    <col min="9473" max="9473" width="28.85546875" customWidth="1"/>
    <col min="9474" max="9475" width="19.28515625" customWidth="1"/>
    <col min="9476" max="9476" width="28.85546875" customWidth="1"/>
    <col min="9477" max="9477" width="25" customWidth="1"/>
    <col min="9478" max="9480" width="28.85546875" customWidth="1"/>
    <col min="9729" max="9729" width="28.85546875" customWidth="1"/>
    <col min="9730" max="9731" width="19.28515625" customWidth="1"/>
    <col min="9732" max="9732" width="28.85546875" customWidth="1"/>
    <col min="9733" max="9733" width="25" customWidth="1"/>
    <col min="9734" max="9736" width="28.85546875" customWidth="1"/>
    <col min="9985" max="9985" width="28.85546875" customWidth="1"/>
    <col min="9986" max="9987" width="19.28515625" customWidth="1"/>
    <col min="9988" max="9988" width="28.85546875" customWidth="1"/>
    <col min="9989" max="9989" width="25" customWidth="1"/>
    <col min="9990" max="9992" width="28.85546875" customWidth="1"/>
    <col min="10241" max="10241" width="28.85546875" customWidth="1"/>
    <col min="10242" max="10243" width="19.28515625" customWidth="1"/>
    <col min="10244" max="10244" width="28.85546875" customWidth="1"/>
    <col min="10245" max="10245" width="25" customWidth="1"/>
    <col min="10246" max="10248" width="28.85546875" customWidth="1"/>
    <col min="10497" max="10497" width="28.85546875" customWidth="1"/>
    <col min="10498" max="10499" width="19.28515625" customWidth="1"/>
    <col min="10500" max="10500" width="28.85546875" customWidth="1"/>
    <col min="10501" max="10501" width="25" customWidth="1"/>
    <col min="10502" max="10504" width="28.85546875" customWidth="1"/>
    <col min="10753" max="10753" width="28.85546875" customWidth="1"/>
    <col min="10754" max="10755" width="19.28515625" customWidth="1"/>
    <col min="10756" max="10756" width="28.85546875" customWidth="1"/>
    <col min="10757" max="10757" width="25" customWidth="1"/>
    <col min="10758" max="10760" width="28.85546875" customWidth="1"/>
    <col min="11009" max="11009" width="28.85546875" customWidth="1"/>
    <col min="11010" max="11011" width="19.28515625" customWidth="1"/>
    <col min="11012" max="11012" width="28.85546875" customWidth="1"/>
    <col min="11013" max="11013" width="25" customWidth="1"/>
    <col min="11014" max="11016" width="28.85546875" customWidth="1"/>
    <col min="11265" max="11265" width="28.85546875" customWidth="1"/>
    <col min="11266" max="11267" width="19.28515625" customWidth="1"/>
    <col min="11268" max="11268" width="28.85546875" customWidth="1"/>
    <col min="11269" max="11269" width="25" customWidth="1"/>
    <col min="11270" max="11272" width="28.85546875" customWidth="1"/>
    <col min="11521" max="11521" width="28.85546875" customWidth="1"/>
    <col min="11522" max="11523" width="19.28515625" customWidth="1"/>
    <col min="11524" max="11524" width="28.85546875" customWidth="1"/>
    <col min="11525" max="11525" width="25" customWidth="1"/>
    <col min="11526" max="11528" width="28.85546875" customWidth="1"/>
    <col min="11777" max="11777" width="28.85546875" customWidth="1"/>
    <col min="11778" max="11779" width="19.28515625" customWidth="1"/>
    <col min="11780" max="11780" width="28.85546875" customWidth="1"/>
    <col min="11781" max="11781" width="25" customWidth="1"/>
    <col min="11782" max="11784" width="28.85546875" customWidth="1"/>
    <col min="12033" max="12033" width="28.85546875" customWidth="1"/>
    <col min="12034" max="12035" width="19.28515625" customWidth="1"/>
    <col min="12036" max="12036" width="28.85546875" customWidth="1"/>
    <col min="12037" max="12037" width="25" customWidth="1"/>
    <col min="12038" max="12040" width="28.85546875" customWidth="1"/>
    <col min="12289" max="12289" width="28.85546875" customWidth="1"/>
    <col min="12290" max="12291" width="19.28515625" customWidth="1"/>
    <col min="12292" max="12292" width="28.85546875" customWidth="1"/>
    <col min="12293" max="12293" width="25" customWidth="1"/>
    <col min="12294" max="12296" width="28.85546875" customWidth="1"/>
    <col min="12545" max="12545" width="28.85546875" customWidth="1"/>
    <col min="12546" max="12547" width="19.28515625" customWidth="1"/>
    <col min="12548" max="12548" width="28.85546875" customWidth="1"/>
    <col min="12549" max="12549" width="25" customWidth="1"/>
    <col min="12550" max="12552" width="28.85546875" customWidth="1"/>
    <col min="12801" max="12801" width="28.85546875" customWidth="1"/>
    <col min="12802" max="12803" width="19.28515625" customWidth="1"/>
    <col min="12804" max="12804" width="28.85546875" customWidth="1"/>
    <col min="12805" max="12805" width="25" customWidth="1"/>
    <col min="12806" max="12808" width="28.85546875" customWidth="1"/>
    <col min="13057" max="13057" width="28.85546875" customWidth="1"/>
    <col min="13058" max="13059" width="19.28515625" customWidth="1"/>
    <col min="13060" max="13060" width="28.85546875" customWidth="1"/>
    <col min="13061" max="13061" width="25" customWidth="1"/>
    <col min="13062" max="13064" width="28.85546875" customWidth="1"/>
    <col min="13313" max="13313" width="28.85546875" customWidth="1"/>
    <col min="13314" max="13315" width="19.28515625" customWidth="1"/>
    <col min="13316" max="13316" width="28.85546875" customWidth="1"/>
    <col min="13317" max="13317" width="25" customWidth="1"/>
    <col min="13318" max="13320" width="28.85546875" customWidth="1"/>
    <col min="13569" max="13569" width="28.85546875" customWidth="1"/>
    <col min="13570" max="13571" width="19.28515625" customWidth="1"/>
    <col min="13572" max="13572" width="28.85546875" customWidth="1"/>
    <col min="13573" max="13573" width="25" customWidth="1"/>
    <col min="13574" max="13576" width="28.85546875" customWidth="1"/>
    <col min="13825" max="13825" width="28.85546875" customWidth="1"/>
    <col min="13826" max="13827" width="19.28515625" customWidth="1"/>
    <col min="13828" max="13828" width="28.85546875" customWidth="1"/>
    <col min="13829" max="13829" width="25" customWidth="1"/>
    <col min="13830" max="13832" width="28.85546875" customWidth="1"/>
    <col min="14081" max="14081" width="28.85546875" customWidth="1"/>
    <col min="14082" max="14083" width="19.28515625" customWidth="1"/>
    <col min="14084" max="14084" width="28.85546875" customWidth="1"/>
    <col min="14085" max="14085" width="25" customWidth="1"/>
    <col min="14086" max="14088" width="28.85546875" customWidth="1"/>
    <col min="14337" max="14337" width="28.85546875" customWidth="1"/>
    <col min="14338" max="14339" width="19.28515625" customWidth="1"/>
    <col min="14340" max="14340" width="28.85546875" customWidth="1"/>
    <col min="14341" max="14341" width="25" customWidth="1"/>
    <col min="14342" max="14344" width="28.85546875" customWidth="1"/>
    <col min="14593" max="14593" width="28.85546875" customWidth="1"/>
    <col min="14594" max="14595" width="19.28515625" customWidth="1"/>
    <col min="14596" max="14596" width="28.85546875" customWidth="1"/>
    <col min="14597" max="14597" width="25" customWidth="1"/>
    <col min="14598" max="14600" width="28.85546875" customWidth="1"/>
    <col min="14849" max="14849" width="28.85546875" customWidth="1"/>
    <col min="14850" max="14851" width="19.28515625" customWidth="1"/>
    <col min="14852" max="14852" width="28.85546875" customWidth="1"/>
    <col min="14853" max="14853" width="25" customWidth="1"/>
    <col min="14854" max="14856" width="28.85546875" customWidth="1"/>
    <col min="15105" max="15105" width="28.85546875" customWidth="1"/>
    <col min="15106" max="15107" width="19.28515625" customWidth="1"/>
    <col min="15108" max="15108" width="28.85546875" customWidth="1"/>
    <col min="15109" max="15109" width="25" customWidth="1"/>
    <col min="15110" max="15112" width="28.85546875" customWidth="1"/>
    <col min="15361" max="15361" width="28.85546875" customWidth="1"/>
    <col min="15362" max="15363" width="19.28515625" customWidth="1"/>
    <col min="15364" max="15364" width="28.85546875" customWidth="1"/>
    <col min="15365" max="15365" width="25" customWidth="1"/>
    <col min="15366" max="15368" width="28.85546875" customWidth="1"/>
    <col min="15617" max="15617" width="28.85546875" customWidth="1"/>
    <col min="15618" max="15619" width="19.28515625" customWidth="1"/>
    <col min="15620" max="15620" width="28.85546875" customWidth="1"/>
    <col min="15621" max="15621" width="25" customWidth="1"/>
    <col min="15622" max="15624" width="28.85546875" customWidth="1"/>
    <col min="15873" max="15873" width="28.85546875" customWidth="1"/>
    <col min="15874" max="15875" width="19.28515625" customWidth="1"/>
    <col min="15876" max="15876" width="28.85546875" customWidth="1"/>
    <col min="15877" max="15877" width="25" customWidth="1"/>
    <col min="15878" max="15880" width="28.85546875" customWidth="1"/>
    <col min="16129" max="16129" width="28.85546875" customWidth="1"/>
    <col min="16130" max="16131" width="19.28515625" customWidth="1"/>
    <col min="16132" max="16132" width="28.85546875" customWidth="1"/>
    <col min="16133" max="16133" width="25" customWidth="1"/>
    <col min="16134" max="16136" width="28.85546875" customWidth="1"/>
  </cols>
  <sheetData>
    <row r="1" spans="1:9" s="28" customFormat="1" ht="39.75" customHeight="1" thickBot="1" x14ac:dyDescent="0.3">
      <c r="A1" s="68" t="s">
        <v>575</v>
      </c>
      <c r="B1" s="69"/>
      <c r="C1" s="69"/>
      <c r="D1" s="69"/>
      <c r="E1" s="69"/>
      <c r="F1" s="69"/>
      <c r="G1" s="69"/>
      <c r="H1" s="70"/>
    </row>
    <row r="2" spans="1:9" s="28" customFormat="1" ht="19.5" customHeight="1" thickBot="1" x14ac:dyDescent="0.3">
      <c r="A2" s="71"/>
      <c r="B2" s="72"/>
      <c r="C2" s="72"/>
      <c r="D2" s="72"/>
      <c r="E2" s="72"/>
      <c r="F2" s="72"/>
      <c r="G2" s="72"/>
      <c r="H2" s="73"/>
    </row>
    <row r="3" spans="1:9" s="28" customFormat="1" ht="19.5" customHeight="1" thickBot="1" x14ac:dyDescent="0.3">
      <c r="A3" s="74"/>
      <c r="B3" s="75"/>
      <c r="C3" s="75"/>
      <c r="D3" s="75"/>
      <c r="E3" s="75"/>
      <c r="F3" s="75"/>
      <c r="G3" s="75"/>
      <c r="H3" s="75"/>
    </row>
    <row r="4" spans="1:9" ht="15.75" thickBot="1" x14ac:dyDescent="0.3">
      <c r="A4" s="29"/>
      <c r="B4" s="29"/>
      <c r="C4" s="49"/>
      <c r="D4" s="30"/>
      <c r="E4" s="29"/>
      <c r="F4" s="29"/>
      <c r="G4" s="29"/>
      <c r="H4" s="29"/>
    </row>
    <row r="5" spans="1:9" ht="15.75" thickBot="1" x14ac:dyDescent="0.3">
      <c r="A5" s="76" t="s">
        <v>576</v>
      </c>
      <c r="B5" s="77"/>
      <c r="C5" s="77"/>
      <c r="D5" s="78"/>
      <c r="E5" s="76" t="s">
        <v>577</v>
      </c>
      <c r="F5" s="77"/>
      <c r="G5" s="77"/>
      <c r="H5" s="78"/>
    </row>
    <row r="6" spans="1:9" ht="15.75" thickBot="1" x14ac:dyDescent="0.3">
      <c r="A6" s="66" t="s">
        <v>578</v>
      </c>
      <c r="B6" s="76" t="s">
        <v>579</v>
      </c>
      <c r="C6" s="78"/>
      <c r="D6" s="79" t="s">
        <v>580</v>
      </c>
      <c r="E6" s="66" t="s">
        <v>581</v>
      </c>
      <c r="F6" s="76" t="s">
        <v>582</v>
      </c>
      <c r="G6" s="78"/>
      <c r="H6" s="66" t="s">
        <v>583</v>
      </c>
    </row>
    <row r="7" spans="1:9" ht="34.5" thickBot="1" x14ac:dyDescent="0.3">
      <c r="A7" s="67"/>
      <c r="B7" s="31" t="s">
        <v>584</v>
      </c>
      <c r="C7" s="50" t="s">
        <v>585</v>
      </c>
      <c r="D7" s="80"/>
      <c r="E7" s="67"/>
      <c r="F7" s="31" t="s">
        <v>586</v>
      </c>
      <c r="G7" s="31" t="s">
        <v>279</v>
      </c>
      <c r="H7" s="67"/>
    </row>
    <row r="8" spans="1:9" x14ac:dyDescent="0.25">
      <c r="A8" t="s">
        <v>622</v>
      </c>
      <c r="B8" s="51">
        <v>293.94</v>
      </c>
      <c r="C8" s="51">
        <v>293.94</v>
      </c>
      <c r="D8" t="s">
        <v>695</v>
      </c>
      <c r="E8" t="s">
        <v>716</v>
      </c>
      <c r="F8">
        <v>2017</v>
      </c>
      <c r="G8" s="51">
        <v>47056.9</v>
      </c>
      <c r="H8" s="52" t="s">
        <v>617</v>
      </c>
      <c r="I8" s="52"/>
    </row>
    <row r="9" spans="1:9" x14ac:dyDescent="0.25">
      <c r="A9" t="s">
        <v>623</v>
      </c>
      <c r="B9" s="51">
        <v>-44.36</v>
      </c>
      <c r="C9" s="51">
        <v>843.42000000000007</v>
      </c>
      <c r="D9" t="s">
        <v>696</v>
      </c>
      <c r="E9" t="s">
        <v>716</v>
      </c>
      <c r="F9">
        <v>2017</v>
      </c>
      <c r="G9" s="51">
        <v>15271.09</v>
      </c>
      <c r="H9" s="52" t="s">
        <v>617</v>
      </c>
      <c r="I9" s="52"/>
    </row>
    <row r="10" spans="1:9" x14ac:dyDescent="0.25">
      <c r="A10" t="s">
        <v>623</v>
      </c>
      <c r="B10" s="51">
        <v>1142.1199999999999</v>
      </c>
      <c r="C10" s="51">
        <v>298.7</v>
      </c>
      <c r="D10" t="s">
        <v>697</v>
      </c>
      <c r="E10" t="s">
        <v>716</v>
      </c>
      <c r="F10">
        <v>2017</v>
      </c>
      <c r="G10" s="51">
        <v>15271.09</v>
      </c>
      <c r="H10" s="52" t="s">
        <v>617</v>
      </c>
    </row>
    <row r="11" spans="1:9" x14ac:dyDescent="0.25">
      <c r="A11" t="s">
        <v>624</v>
      </c>
      <c r="B11" s="51">
        <v>95492.589999999982</v>
      </c>
      <c r="C11" s="51">
        <v>1068.79</v>
      </c>
      <c r="D11" t="s">
        <v>698</v>
      </c>
      <c r="E11" t="s">
        <v>716</v>
      </c>
      <c r="F11" s="53" t="s">
        <v>717</v>
      </c>
      <c r="G11" s="51"/>
      <c r="H11" s="52" t="s">
        <v>10</v>
      </c>
    </row>
    <row r="12" spans="1:9" x14ac:dyDescent="0.25">
      <c r="A12" t="s">
        <v>625</v>
      </c>
      <c r="B12" s="51">
        <v>95492.589999999982</v>
      </c>
      <c r="C12" s="51">
        <v>1071.98</v>
      </c>
      <c r="D12" t="s">
        <v>698</v>
      </c>
      <c r="E12" t="s">
        <v>716</v>
      </c>
      <c r="F12">
        <v>2017</v>
      </c>
      <c r="G12" s="51">
        <v>1071.98</v>
      </c>
      <c r="H12" s="52" t="s">
        <v>617</v>
      </c>
      <c r="I12" s="52"/>
    </row>
    <row r="13" spans="1:9" x14ac:dyDescent="0.25">
      <c r="A13" t="s">
        <v>626</v>
      </c>
      <c r="B13" s="51">
        <v>2059233.9600000069</v>
      </c>
      <c r="C13" s="51">
        <v>3454.2</v>
      </c>
      <c r="D13" t="s">
        <v>699</v>
      </c>
      <c r="E13" t="s">
        <v>618</v>
      </c>
      <c r="F13">
        <v>2016</v>
      </c>
      <c r="G13" s="51">
        <v>26866</v>
      </c>
      <c r="H13" s="52" t="s">
        <v>712</v>
      </c>
    </row>
    <row r="14" spans="1:9" x14ac:dyDescent="0.25">
      <c r="A14" t="s">
        <v>626</v>
      </c>
      <c r="B14" s="51">
        <v>295717.04000000103</v>
      </c>
      <c r="C14" s="51">
        <v>575.69000000000005</v>
      </c>
      <c r="D14" t="s">
        <v>700</v>
      </c>
      <c r="E14" t="s">
        <v>618</v>
      </c>
      <c r="F14">
        <v>2016</v>
      </c>
      <c r="G14" s="51">
        <v>26866</v>
      </c>
      <c r="H14" s="52" t="s">
        <v>712</v>
      </c>
    </row>
    <row r="15" spans="1:9" x14ac:dyDescent="0.25">
      <c r="A15" t="s">
        <v>626</v>
      </c>
      <c r="B15" s="51">
        <v>820258.05000000435</v>
      </c>
      <c r="C15" s="51">
        <v>1245.24</v>
      </c>
      <c r="D15" t="s">
        <v>701</v>
      </c>
      <c r="E15" t="s">
        <v>618</v>
      </c>
      <c r="F15">
        <v>2016</v>
      </c>
      <c r="G15" s="51">
        <v>26866</v>
      </c>
      <c r="H15" s="52" t="s">
        <v>712</v>
      </c>
    </row>
    <row r="16" spans="1:9" x14ac:dyDescent="0.25">
      <c r="A16" t="s">
        <v>627</v>
      </c>
      <c r="B16" s="51">
        <v>2059233.9600000069</v>
      </c>
      <c r="C16" s="51">
        <v>23028.059999999994</v>
      </c>
      <c r="D16" t="s">
        <v>699</v>
      </c>
      <c r="E16" t="s">
        <v>618</v>
      </c>
      <c r="F16">
        <v>2017</v>
      </c>
      <c r="G16" s="51">
        <v>26866</v>
      </c>
      <c r="H16" s="52" t="s">
        <v>712</v>
      </c>
      <c r="I16" s="52"/>
    </row>
    <row r="17" spans="1:8" x14ac:dyDescent="0.25">
      <c r="A17" t="s">
        <v>627</v>
      </c>
      <c r="B17" s="51">
        <v>295717.04000000103</v>
      </c>
      <c r="C17" s="51">
        <v>3837.9799999999996</v>
      </c>
      <c r="D17" t="s">
        <v>700</v>
      </c>
      <c r="E17" t="s">
        <v>618</v>
      </c>
      <c r="F17">
        <v>2017</v>
      </c>
      <c r="G17" s="51">
        <v>26866</v>
      </c>
      <c r="H17" s="52" t="s">
        <v>712</v>
      </c>
    </row>
    <row r="18" spans="1:8" x14ac:dyDescent="0.25">
      <c r="A18" t="s">
        <v>628</v>
      </c>
      <c r="B18" s="51">
        <v>2059233.9600000069</v>
      </c>
      <c r="C18" s="51">
        <v>7676</v>
      </c>
      <c r="D18" t="s">
        <v>699</v>
      </c>
      <c r="E18" t="s">
        <v>618</v>
      </c>
      <c r="F18">
        <v>2017</v>
      </c>
      <c r="G18" s="51">
        <v>26866</v>
      </c>
      <c r="H18" s="52" t="s">
        <v>712</v>
      </c>
    </row>
    <row r="19" spans="1:8" x14ac:dyDescent="0.25">
      <c r="A19" t="s">
        <v>628</v>
      </c>
      <c r="B19" s="51">
        <v>295717.04000000103</v>
      </c>
      <c r="C19" s="51">
        <v>1279.33</v>
      </c>
      <c r="D19" t="s">
        <v>700</v>
      </c>
      <c r="E19" t="s">
        <v>618</v>
      </c>
      <c r="F19">
        <v>2017</v>
      </c>
      <c r="G19" s="51">
        <v>26866</v>
      </c>
      <c r="H19" s="52" t="s">
        <v>712</v>
      </c>
    </row>
    <row r="20" spans="1:8" x14ac:dyDescent="0.25">
      <c r="A20" t="s">
        <v>629</v>
      </c>
      <c r="B20" s="51">
        <v>2059233.9600000069</v>
      </c>
      <c r="C20" s="51">
        <v>15607.869999999999</v>
      </c>
      <c r="D20" t="s">
        <v>699</v>
      </c>
      <c r="E20" t="s">
        <v>618</v>
      </c>
      <c r="F20">
        <v>2017</v>
      </c>
      <c r="G20" s="51">
        <v>26866</v>
      </c>
      <c r="H20" s="52" t="s">
        <v>712</v>
      </c>
    </row>
    <row r="21" spans="1:8" x14ac:dyDescent="0.25">
      <c r="A21" t="s">
        <v>629</v>
      </c>
      <c r="B21" s="51">
        <v>295717.04000000103</v>
      </c>
      <c r="C21" s="51">
        <v>2601.31</v>
      </c>
      <c r="D21" t="s">
        <v>700</v>
      </c>
      <c r="E21" t="s">
        <v>618</v>
      </c>
      <c r="F21">
        <v>2017</v>
      </c>
      <c r="G21" s="51">
        <v>26866</v>
      </c>
      <c r="H21" s="52" t="s">
        <v>712</v>
      </c>
    </row>
    <row r="22" spans="1:8" x14ac:dyDescent="0.25">
      <c r="A22" t="s">
        <v>629</v>
      </c>
      <c r="B22" s="51">
        <v>115190.81999999996</v>
      </c>
      <c r="C22" s="51">
        <v>35522.82</v>
      </c>
      <c r="D22" t="s">
        <v>702</v>
      </c>
      <c r="E22" t="s">
        <v>618</v>
      </c>
      <c r="F22">
        <v>2017</v>
      </c>
      <c r="G22" s="51">
        <v>26866</v>
      </c>
      <c r="H22" s="52" t="s">
        <v>712</v>
      </c>
    </row>
    <row r="23" spans="1:8" x14ac:dyDescent="0.25">
      <c r="A23" t="s">
        <v>630</v>
      </c>
      <c r="B23" s="51">
        <v>2059233.9600000069</v>
      </c>
      <c r="C23" s="51">
        <v>16887.21</v>
      </c>
      <c r="D23" t="s">
        <v>699</v>
      </c>
      <c r="E23" t="s">
        <v>618</v>
      </c>
      <c r="F23">
        <v>2017</v>
      </c>
      <c r="G23" s="51">
        <v>26866</v>
      </c>
      <c r="H23" s="52" t="s">
        <v>712</v>
      </c>
    </row>
    <row r="24" spans="1:8" x14ac:dyDescent="0.25">
      <c r="A24" t="s">
        <v>630</v>
      </c>
      <c r="B24" s="51">
        <v>295717.04000000103</v>
      </c>
      <c r="C24" s="51">
        <v>2803.8700000000003</v>
      </c>
      <c r="D24" t="s">
        <v>700</v>
      </c>
      <c r="E24" t="s">
        <v>618</v>
      </c>
      <c r="F24">
        <v>2017</v>
      </c>
      <c r="G24" s="51">
        <v>26866</v>
      </c>
      <c r="H24" s="52" t="s">
        <v>712</v>
      </c>
    </row>
    <row r="25" spans="1:8" x14ac:dyDescent="0.25">
      <c r="A25" t="s">
        <v>630</v>
      </c>
      <c r="B25" s="51">
        <v>115190.81999999996</v>
      </c>
      <c r="C25" s="51">
        <v>34040.92</v>
      </c>
      <c r="D25" t="s">
        <v>702</v>
      </c>
      <c r="E25" t="s">
        <v>618</v>
      </c>
      <c r="F25">
        <v>2017</v>
      </c>
      <c r="G25" s="51">
        <v>26866</v>
      </c>
      <c r="H25" s="52" t="s">
        <v>712</v>
      </c>
    </row>
    <row r="26" spans="1:8" x14ac:dyDescent="0.25">
      <c r="A26" t="s">
        <v>631</v>
      </c>
      <c r="B26" s="51">
        <v>2059233.9600000069</v>
      </c>
      <c r="C26" s="51">
        <v>6650.79</v>
      </c>
      <c r="D26" t="s">
        <v>699</v>
      </c>
      <c r="E26" t="s">
        <v>618</v>
      </c>
      <c r="F26">
        <v>2017</v>
      </c>
      <c r="G26" s="51">
        <v>116950</v>
      </c>
      <c r="H26" s="52" t="s">
        <v>712</v>
      </c>
    </row>
    <row r="27" spans="1:8" x14ac:dyDescent="0.25">
      <c r="A27" t="s">
        <v>631</v>
      </c>
      <c r="B27" s="51">
        <v>295717.04000000103</v>
      </c>
      <c r="C27" s="51">
        <v>1108.47</v>
      </c>
      <c r="D27" t="s">
        <v>700</v>
      </c>
      <c r="E27" t="s">
        <v>618</v>
      </c>
      <c r="F27">
        <v>2017</v>
      </c>
      <c r="G27" s="51">
        <v>116950</v>
      </c>
      <c r="H27" s="52" t="s">
        <v>712</v>
      </c>
    </row>
    <row r="28" spans="1:8" x14ac:dyDescent="0.25">
      <c r="A28" t="s">
        <v>631</v>
      </c>
      <c r="B28" s="51">
        <v>820258.05000000435</v>
      </c>
      <c r="C28" s="51">
        <v>2490.66</v>
      </c>
      <c r="D28" t="s">
        <v>701</v>
      </c>
      <c r="E28" t="s">
        <v>618</v>
      </c>
      <c r="F28">
        <v>2017</v>
      </c>
      <c r="G28" s="51">
        <v>116950</v>
      </c>
      <c r="H28" s="52" t="s">
        <v>712</v>
      </c>
    </row>
    <row r="29" spans="1:8" x14ac:dyDescent="0.25">
      <c r="A29" t="s">
        <v>632</v>
      </c>
      <c r="B29" s="51">
        <v>2059233.9600000069</v>
      </c>
      <c r="C29" s="51">
        <v>18080.360000000004</v>
      </c>
      <c r="D29" t="s">
        <v>699</v>
      </c>
      <c r="E29" t="s">
        <v>618</v>
      </c>
      <c r="F29">
        <v>2017</v>
      </c>
      <c r="G29" s="51">
        <v>20250</v>
      </c>
      <c r="H29" s="52" t="s">
        <v>712</v>
      </c>
    </row>
    <row r="30" spans="1:8" x14ac:dyDescent="0.25">
      <c r="A30" t="s">
        <v>632</v>
      </c>
      <c r="B30" s="51">
        <v>295717.04000000103</v>
      </c>
      <c r="C30" s="51">
        <v>3013.34</v>
      </c>
      <c r="D30" t="s">
        <v>700</v>
      </c>
      <c r="E30" t="s">
        <v>618</v>
      </c>
      <c r="F30">
        <v>2017</v>
      </c>
      <c r="G30" s="51">
        <v>20250</v>
      </c>
      <c r="H30" s="52" t="s">
        <v>712</v>
      </c>
    </row>
    <row r="31" spans="1:8" x14ac:dyDescent="0.25">
      <c r="A31" t="s">
        <v>633</v>
      </c>
      <c r="B31" s="51">
        <v>644824.77000000072</v>
      </c>
      <c r="C31" s="51">
        <v>161.24</v>
      </c>
      <c r="D31" t="s">
        <v>703</v>
      </c>
      <c r="E31" t="s">
        <v>618</v>
      </c>
      <c r="F31">
        <v>2017</v>
      </c>
      <c r="G31" s="51">
        <v>41000</v>
      </c>
      <c r="H31" s="52" t="s">
        <v>712</v>
      </c>
    </row>
    <row r="32" spans="1:8" x14ac:dyDescent="0.25">
      <c r="A32" t="s">
        <v>633</v>
      </c>
      <c r="B32" s="51">
        <v>765.62</v>
      </c>
      <c r="C32" s="51">
        <v>188.02</v>
      </c>
      <c r="D32" t="s">
        <v>704</v>
      </c>
      <c r="E32" t="s">
        <v>618</v>
      </c>
      <c r="F32">
        <v>2017</v>
      </c>
      <c r="G32" s="51">
        <v>41000</v>
      </c>
      <c r="H32" s="52" t="s">
        <v>712</v>
      </c>
    </row>
    <row r="33" spans="1:8" x14ac:dyDescent="0.25">
      <c r="A33" t="s">
        <v>633</v>
      </c>
      <c r="B33" s="51">
        <v>95492.589999999982</v>
      </c>
      <c r="C33" s="51">
        <v>964.97</v>
      </c>
      <c r="D33" t="s">
        <v>698</v>
      </c>
      <c r="E33" t="s">
        <v>618</v>
      </c>
      <c r="F33">
        <v>2017</v>
      </c>
      <c r="G33" s="51">
        <v>41000</v>
      </c>
      <c r="H33" s="52" t="s">
        <v>712</v>
      </c>
    </row>
    <row r="34" spans="1:8" x14ac:dyDescent="0.25">
      <c r="A34" t="s">
        <v>633</v>
      </c>
      <c r="B34" s="51">
        <v>469309.68</v>
      </c>
      <c r="C34" s="51">
        <v>269.04000000000002</v>
      </c>
      <c r="D34" t="s">
        <v>705</v>
      </c>
      <c r="E34" t="s">
        <v>618</v>
      </c>
      <c r="F34">
        <v>2017</v>
      </c>
      <c r="G34" s="51">
        <v>41000</v>
      </c>
      <c r="H34" s="52" t="s">
        <v>712</v>
      </c>
    </row>
    <row r="35" spans="1:8" x14ac:dyDescent="0.25">
      <c r="A35" t="s">
        <v>634</v>
      </c>
      <c r="B35" s="51">
        <v>2059233.9600000069</v>
      </c>
      <c r="C35" s="51">
        <v>15735.82</v>
      </c>
      <c r="D35" t="s">
        <v>699</v>
      </c>
      <c r="E35" t="s">
        <v>618</v>
      </c>
      <c r="F35">
        <v>2017</v>
      </c>
      <c r="G35" s="51">
        <v>26866</v>
      </c>
      <c r="H35" s="52" t="s">
        <v>712</v>
      </c>
    </row>
    <row r="36" spans="1:8" x14ac:dyDescent="0.25">
      <c r="A36" t="s">
        <v>634</v>
      </c>
      <c r="B36" s="51">
        <v>295717.04000000103</v>
      </c>
      <c r="C36" s="51">
        <v>2622.6199999999994</v>
      </c>
      <c r="D36" t="s">
        <v>700</v>
      </c>
      <c r="E36" t="s">
        <v>618</v>
      </c>
      <c r="F36">
        <v>2017</v>
      </c>
      <c r="G36" s="51">
        <v>26866</v>
      </c>
      <c r="H36" s="52" t="s">
        <v>712</v>
      </c>
    </row>
    <row r="37" spans="1:8" x14ac:dyDescent="0.25">
      <c r="A37" t="s">
        <v>634</v>
      </c>
      <c r="B37" s="51">
        <v>115190.81999999996</v>
      </c>
      <c r="C37" s="51">
        <v>35373.56</v>
      </c>
      <c r="D37" t="s">
        <v>702</v>
      </c>
      <c r="E37" t="s">
        <v>618</v>
      </c>
      <c r="F37">
        <v>2017</v>
      </c>
      <c r="G37" s="51">
        <v>26866</v>
      </c>
      <c r="H37" s="52" t="s">
        <v>712</v>
      </c>
    </row>
    <row r="38" spans="1:8" x14ac:dyDescent="0.25">
      <c r="A38" t="s">
        <v>635</v>
      </c>
      <c r="B38" s="51">
        <v>2059233.9600000069</v>
      </c>
      <c r="C38" s="51">
        <v>40499.82</v>
      </c>
      <c r="D38" t="s">
        <v>699</v>
      </c>
      <c r="E38" t="s">
        <v>618</v>
      </c>
      <c r="F38">
        <v>2017</v>
      </c>
      <c r="G38" s="51">
        <v>30375</v>
      </c>
      <c r="H38" s="52" t="s">
        <v>713</v>
      </c>
    </row>
    <row r="39" spans="1:8" x14ac:dyDescent="0.25">
      <c r="A39" t="s">
        <v>635</v>
      </c>
      <c r="B39" s="51">
        <v>820258.05000000435</v>
      </c>
      <c r="C39" s="51">
        <v>13000.679999999998</v>
      </c>
      <c r="D39" t="s">
        <v>701</v>
      </c>
      <c r="E39" t="s">
        <v>618</v>
      </c>
      <c r="F39">
        <v>2017</v>
      </c>
      <c r="G39" s="51">
        <v>30375</v>
      </c>
      <c r="H39" s="52" t="s">
        <v>713</v>
      </c>
    </row>
    <row r="40" spans="1:8" x14ac:dyDescent="0.25">
      <c r="A40" t="s">
        <v>636</v>
      </c>
      <c r="B40" s="51">
        <v>2059233.9600000069</v>
      </c>
      <c r="C40" s="51">
        <v>34714.32</v>
      </c>
      <c r="D40" t="s">
        <v>699</v>
      </c>
      <c r="E40" t="s">
        <v>618</v>
      </c>
      <c r="F40">
        <v>2017</v>
      </c>
      <c r="G40" s="51">
        <v>40500</v>
      </c>
      <c r="H40" s="52" t="s">
        <v>712</v>
      </c>
    </row>
    <row r="41" spans="1:8" x14ac:dyDescent="0.25">
      <c r="A41" t="s">
        <v>636</v>
      </c>
      <c r="B41" s="51">
        <v>295717.04000000103</v>
      </c>
      <c r="C41" s="51">
        <v>5785.6799999999994</v>
      </c>
      <c r="D41" t="s">
        <v>700</v>
      </c>
      <c r="E41" t="s">
        <v>618</v>
      </c>
      <c r="F41">
        <v>2017</v>
      </c>
      <c r="G41" s="51">
        <v>40500</v>
      </c>
      <c r="H41" s="52" t="s">
        <v>712</v>
      </c>
    </row>
    <row r="42" spans="1:8" x14ac:dyDescent="0.25">
      <c r="A42" t="s">
        <v>637</v>
      </c>
      <c r="B42" s="51">
        <v>644824.77000000072</v>
      </c>
      <c r="C42" s="51">
        <v>15695.35</v>
      </c>
      <c r="D42" t="s">
        <v>703</v>
      </c>
      <c r="E42" t="s">
        <v>618</v>
      </c>
      <c r="F42">
        <v>2016</v>
      </c>
      <c r="G42" s="51">
        <v>63525</v>
      </c>
      <c r="H42" s="52" t="s">
        <v>712</v>
      </c>
    </row>
    <row r="43" spans="1:8" x14ac:dyDescent="0.25">
      <c r="A43" t="s">
        <v>637</v>
      </c>
      <c r="B43" s="51">
        <v>95492.589999999982</v>
      </c>
      <c r="C43" s="51">
        <v>1464.8</v>
      </c>
      <c r="D43" t="s">
        <v>698</v>
      </c>
      <c r="E43" t="s">
        <v>618</v>
      </c>
      <c r="F43">
        <v>2016</v>
      </c>
      <c r="G43" s="51">
        <v>63525</v>
      </c>
      <c r="H43" s="52" t="s">
        <v>712</v>
      </c>
    </row>
    <row r="44" spans="1:8" x14ac:dyDescent="0.25">
      <c r="A44" t="s">
        <v>637</v>
      </c>
      <c r="B44" s="51">
        <v>469309.68</v>
      </c>
      <c r="C44" s="51">
        <v>1919.29</v>
      </c>
      <c r="D44" t="s">
        <v>705</v>
      </c>
      <c r="E44" t="s">
        <v>618</v>
      </c>
      <c r="F44">
        <v>2016</v>
      </c>
      <c r="G44" s="51">
        <v>63525</v>
      </c>
      <c r="H44" s="52" t="s">
        <v>712</v>
      </c>
    </row>
    <row r="45" spans="1:8" x14ac:dyDescent="0.25">
      <c r="A45" t="s">
        <v>637</v>
      </c>
      <c r="B45" s="51">
        <v>2059233.9600000069</v>
      </c>
      <c r="C45" s="51">
        <v>7124.83</v>
      </c>
      <c r="D45" t="s">
        <v>699</v>
      </c>
      <c r="E45" t="s">
        <v>618</v>
      </c>
      <c r="F45">
        <v>2016</v>
      </c>
      <c r="G45" s="51">
        <v>63525</v>
      </c>
      <c r="H45" s="52" t="s">
        <v>712</v>
      </c>
    </row>
    <row r="46" spans="1:8" x14ac:dyDescent="0.25">
      <c r="A46" t="s">
        <v>637</v>
      </c>
      <c r="B46" s="51">
        <v>295717.04000000103</v>
      </c>
      <c r="C46" s="51">
        <v>1187.46</v>
      </c>
      <c r="D46" t="s">
        <v>700</v>
      </c>
      <c r="E46" t="s">
        <v>618</v>
      </c>
      <c r="F46">
        <v>2016</v>
      </c>
      <c r="G46" s="51">
        <v>63525</v>
      </c>
      <c r="H46" s="52" t="s">
        <v>712</v>
      </c>
    </row>
    <row r="47" spans="1:8" x14ac:dyDescent="0.25">
      <c r="A47" t="s">
        <v>637</v>
      </c>
      <c r="B47" s="51">
        <v>820258.05000000435</v>
      </c>
      <c r="C47" s="51">
        <v>2668.2799999999997</v>
      </c>
      <c r="D47" t="s">
        <v>701</v>
      </c>
      <c r="E47" t="s">
        <v>618</v>
      </c>
      <c r="F47">
        <v>2016</v>
      </c>
      <c r="G47" s="51">
        <v>63525</v>
      </c>
      <c r="H47" s="52" t="s">
        <v>712</v>
      </c>
    </row>
    <row r="48" spans="1:8" x14ac:dyDescent="0.25">
      <c r="A48" t="s">
        <v>637</v>
      </c>
      <c r="B48" s="51">
        <v>115190.81999999996</v>
      </c>
      <c r="C48" s="51">
        <v>4329.45</v>
      </c>
      <c r="D48" t="s">
        <v>702</v>
      </c>
      <c r="E48" t="s">
        <v>618</v>
      </c>
      <c r="F48">
        <v>2016</v>
      </c>
      <c r="G48" s="51">
        <v>63525</v>
      </c>
      <c r="H48" s="52" t="s">
        <v>712</v>
      </c>
    </row>
    <row r="49" spans="1:8" x14ac:dyDescent="0.25">
      <c r="A49" t="s">
        <v>638</v>
      </c>
      <c r="B49" s="51">
        <v>115190.81999999996</v>
      </c>
      <c r="C49" s="51">
        <v>524.41999999999996</v>
      </c>
      <c r="D49" t="s">
        <v>702</v>
      </c>
      <c r="E49" t="s">
        <v>618</v>
      </c>
      <c r="F49">
        <v>2015</v>
      </c>
      <c r="G49" s="51">
        <v>19360</v>
      </c>
      <c r="H49" s="52" t="s">
        <v>712</v>
      </c>
    </row>
    <row r="50" spans="1:8" x14ac:dyDescent="0.25">
      <c r="A50" t="s">
        <v>639</v>
      </c>
      <c r="B50" s="51">
        <v>115190.81999999996</v>
      </c>
      <c r="C50" s="51">
        <v>2306.23</v>
      </c>
      <c r="D50" t="s">
        <v>702</v>
      </c>
      <c r="E50" t="s">
        <v>618</v>
      </c>
      <c r="F50">
        <v>2015</v>
      </c>
      <c r="G50" s="51">
        <v>6413</v>
      </c>
      <c r="H50" s="52" t="s">
        <v>712</v>
      </c>
    </row>
    <row r="51" spans="1:8" x14ac:dyDescent="0.25">
      <c r="A51" t="s">
        <v>640</v>
      </c>
      <c r="B51" s="51">
        <v>644824.77000000072</v>
      </c>
      <c r="C51" s="51">
        <v>32408.660000000003</v>
      </c>
      <c r="D51" t="s">
        <v>703</v>
      </c>
      <c r="E51" t="s">
        <v>618</v>
      </c>
      <c r="F51">
        <v>2015</v>
      </c>
      <c r="G51" s="51">
        <v>21175</v>
      </c>
      <c r="H51" s="52" t="s">
        <v>712</v>
      </c>
    </row>
    <row r="52" spans="1:8" x14ac:dyDescent="0.25">
      <c r="A52" t="s">
        <v>640</v>
      </c>
      <c r="B52" s="51">
        <v>469309.68</v>
      </c>
      <c r="C52" s="51">
        <v>29.400000000000002</v>
      </c>
      <c r="D52" t="s">
        <v>705</v>
      </c>
      <c r="E52" t="s">
        <v>618</v>
      </c>
      <c r="F52">
        <v>2015</v>
      </c>
      <c r="G52" s="51">
        <v>21175</v>
      </c>
      <c r="H52" s="52" t="s">
        <v>712</v>
      </c>
    </row>
    <row r="53" spans="1:8" x14ac:dyDescent="0.25">
      <c r="A53" t="s">
        <v>641</v>
      </c>
      <c r="B53" s="51">
        <v>644824.77000000072</v>
      </c>
      <c r="C53" s="51">
        <v>7007.6000000000013</v>
      </c>
      <c r="D53" t="s">
        <v>703</v>
      </c>
      <c r="E53" t="s">
        <v>618</v>
      </c>
      <c r="F53">
        <v>2016</v>
      </c>
      <c r="G53" s="51">
        <v>33880</v>
      </c>
      <c r="H53" s="52" t="s">
        <v>712</v>
      </c>
    </row>
    <row r="54" spans="1:8" x14ac:dyDescent="0.25">
      <c r="A54" t="s">
        <v>641</v>
      </c>
      <c r="B54" s="51">
        <v>95492.589999999982</v>
      </c>
      <c r="C54" s="51">
        <v>601.6</v>
      </c>
      <c r="D54" t="s">
        <v>698</v>
      </c>
      <c r="E54" t="s">
        <v>618</v>
      </c>
      <c r="F54">
        <v>2016</v>
      </c>
      <c r="G54" s="51">
        <v>33880</v>
      </c>
      <c r="H54" s="52" t="s">
        <v>712</v>
      </c>
    </row>
    <row r="55" spans="1:8" x14ac:dyDescent="0.25">
      <c r="A55" t="s">
        <v>641</v>
      </c>
      <c r="B55" s="51">
        <v>469309.68</v>
      </c>
      <c r="C55" s="51">
        <v>11146.16</v>
      </c>
      <c r="D55" t="s">
        <v>705</v>
      </c>
      <c r="E55" t="s">
        <v>618</v>
      </c>
      <c r="F55">
        <v>2016</v>
      </c>
      <c r="G55" s="51">
        <v>33880</v>
      </c>
      <c r="H55" s="52" t="s">
        <v>712</v>
      </c>
    </row>
    <row r="56" spans="1:8" x14ac:dyDescent="0.25">
      <c r="A56" t="s">
        <v>642</v>
      </c>
      <c r="B56" s="51">
        <v>644824.77000000072</v>
      </c>
      <c r="C56" s="51">
        <v>345.94</v>
      </c>
      <c r="D56" t="s">
        <v>703</v>
      </c>
      <c r="E56" t="s">
        <v>618</v>
      </c>
      <c r="F56">
        <v>2016</v>
      </c>
      <c r="G56" s="51">
        <v>1210</v>
      </c>
      <c r="H56" s="52" t="s">
        <v>712</v>
      </c>
    </row>
    <row r="57" spans="1:8" x14ac:dyDescent="0.25">
      <c r="A57" t="s">
        <v>642</v>
      </c>
      <c r="B57" s="51">
        <v>95492.589999999982</v>
      </c>
      <c r="C57" s="51">
        <v>950.76</v>
      </c>
      <c r="D57" t="s">
        <v>698</v>
      </c>
      <c r="E57" t="s">
        <v>618</v>
      </c>
      <c r="F57">
        <v>2016</v>
      </c>
      <c r="G57" s="51">
        <v>1210</v>
      </c>
      <c r="H57" s="52" t="s">
        <v>712</v>
      </c>
    </row>
    <row r="58" spans="1:8" x14ac:dyDescent="0.25">
      <c r="A58" t="s">
        <v>643</v>
      </c>
      <c r="B58" s="51">
        <v>644824.77000000072</v>
      </c>
      <c r="C58" s="51">
        <v>6093.1799999999994</v>
      </c>
      <c r="D58" t="s">
        <v>703</v>
      </c>
      <c r="E58" t="s">
        <v>618</v>
      </c>
      <c r="F58">
        <v>2016</v>
      </c>
      <c r="G58" s="51">
        <v>33880</v>
      </c>
      <c r="H58" s="52" t="s">
        <v>712</v>
      </c>
    </row>
    <row r="59" spans="1:8" x14ac:dyDescent="0.25">
      <c r="A59" t="s">
        <v>643</v>
      </c>
      <c r="B59" s="51">
        <v>469309.68</v>
      </c>
      <c r="C59" s="51">
        <v>793</v>
      </c>
      <c r="D59" t="s">
        <v>705</v>
      </c>
      <c r="E59" t="s">
        <v>618</v>
      </c>
      <c r="F59">
        <v>2016</v>
      </c>
      <c r="G59" s="51">
        <v>33880</v>
      </c>
      <c r="H59" s="52" t="s">
        <v>712</v>
      </c>
    </row>
    <row r="60" spans="1:8" x14ac:dyDescent="0.25">
      <c r="A60" t="s">
        <v>644</v>
      </c>
      <c r="B60" s="51">
        <v>644824.77000000072</v>
      </c>
      <c r="C60" s="51">
        <v>11894.810000000001</v>
      </c>
      <c r="D60" t="s">
        <v>703</v>
      </c>
      <c r="E60" t="s">
        <v>618</v>
      </c>
      <c r="F60">
        <v>2016</v>
      </c>
      <c r="G60" s="51">
        <v>20812</v>
      </c>
      <c r="H60" s="52" t="s">
        <v>712</v>
      </c>
    </row>
    <row r="61" spans="1:8" x14ac:dyDescent="0.25">
      <c r="A61" t="s">
        <v>644</v>
      </c>
      <c r="B61" s="51">
        <v>95492.589999999982</v>
      </c>
      <c r="C61" s="51">
        <v>435.59000000000003</v>
      </c>
      <c r="D61" t="s">
        <v>698</v>
      </c>
      <c r="E61" t="s">
        <v>618</v>
      </c>
      <c r="F61">
        <v>2016</v>
      </c>
      <c r="G61" s="51">
        <v>20812</v>
      </c>
      <c r="H61" s="52" t="s">
        <v>712</v>
      </c>
    </row>
    <row r="62" spans="1:8" x14ac:dyDescent="0.25">
      <c r="A62" t="s">
        <v>644</v>
      </c>
      <c r="B62" s="51">
        <v>469309.68</v>
      </c>
      <c r="C62" s="51">
        <v>3959.35</v>
      </c>
      <c r="D62" t="s">
        <v>705</v>
      </c>
      <c r="E62" t="s">
        <v>618</v>
      </c>
      <c r="F62">
        <v>2016</v>
      </c>
      <c r="G62" s="51">
        <v>20812</v>
      </c>
      <c r="H62" s="52" t="s">
        <v>712</v>
      </c>
    </row>
    <row r="63" spans="1:8" x14ac:dyDescent="0.25">
      <c r="A63" t="s">
        <v>645</v>
      </c>
      <c r="B63" s="51">
        <v>644824.77000000072</v>
      </c>
      <c r="C63" s="51">
        <v>31771.940000000002</v>
      </c>
      <c r="D63" t="s">
        <v>703</v>
      </c>
      <c r="E63" t="s">
        <v>618</v>
      </c>
      <c r="F63">
        <v>2017</v>
      </c>
      <c r="G63" s="51">
        <v>31000</v>
      </c>
      <c r="H63" t="s">
        <v>712</v>
      </c>
    </row>
    <row r="64" spans="1:8" x14ac:dyDescent="0.25">
      <c r="A64" t="s">
        <v>646</v>
      </c>
      <c r="B64" s="51">
        <v>644824.77000000072</v>
      </c>
      <c r="C64" s="51">
        <v>30701.82</v>
      </c>
      <c r="D64" t="s">
        <v>703</v>
      </c>
      <c r="E64" t="s">
        <v>618</v>
      </c>
      <c r="F64">
        <v>2017</v>
      </c>
      <c r="G64" s="51">
        <v>41000</v>
      </c>
      <c r="H64" t="s">
        <v>712</v>
      </c>
    </row>
    <row r="65" spans="1:8" x14ac:dyDescent="0.25">
      <c r="A65" t="s">
        <v>646</v>
      </c>
      <c r="B65" s="51">
        <v>95492.589999999982</v>
      </c>
      <c r="C65" s="51">
        <v>218.63</v>
      </c>
      <c r="D65" t="s">
        <v>698</v>
      </c>
      <c r="E65" t="s">
        <v>618</v>
      </c>
      <c r="F65">
        <v>2017</v>
      </c>
      <c r="G65" s="51">
        <v>41000</v>
      </c>
      <c r="H65" t="s">
        <v>712</v>
      </c>
    </row>
    <row r="66" spans="1:8" x14ac:dyDescent="0.25">
      <c r="A66" t="s">
        <v>646</v>
      </c>
      <c r="B66" s="51">
        <v>469309.68</v>
      </c>
      <c r="C66" s="51">
        <v>5742.1</v>
      </c>
      <c r="D66" t="s">
        <v>705</v>
      </c>
      <c r="E66" t="s">
        <v>618</v>
      </c>
      <c r="F66">
        <v>2017</v>
      </c>
      <c r="G66" s="51">
        <v>41000</v>
      </c>
      <c r="H66" t="s">
        <v>712</v>
      </c>
    </row>
    <row r="67" spans="1:8" x14ac:dyDescent="0.25">
      <c r="A67" t="s">
        <v>646</v>
      </c>
      <c r="B67" s="51">
        <v>2059233.9600000069</v>
      </c>
      <c r="C67" s="51">
        <v>9568.7800000000007</v>
      </c>
      <c r="D67" t="s">
        <v>699</v>
      </c>
      <c r="E67" t="s">
        <v>618</v>
      </c>
      <c r="F67">
        <v>2017</v>
      </c>
      <c r="G67" s="51">
        <v>41000</v>
      </c>
      <c r="H67" t="s">
        <v>712</v>
      </c>
    </row>
    <row r="68" spans="1:8" x14ac:dyDescent="0.25">
      <c r="A68" t="s">
        <v>646</v>
      </c>
      <c r="B68" s="51">
        <v>295717.04000000103</v>
      </c>
      <c r="C68" s="51">
        <v>1594.8300000000002</v>
      </c>
      <c r="D68" t="s">
        <v>700</v>
      </c>
      <c r="E68" t="s">
        <v>618</v>
      </c>
      <c r="F68">
        <v>2017</v>
      </c>
      <c r="G68" s="51">
        <v>41000</v>
      </c>
      <c r="H68" t="s">
        <v>712</v>
      </c>
    </row>
    <row r="69" spans="1:8" x14ac:dyDescent="0.25">
      <c r="A69" t="s">
        <v>646</v>
      </c>
      <c r="B69" s="51">
        <v>820258.05000000435</v>
      </c>
      <c r="C69" s="51">
        <v>3586.3900000000017</v>
      </c>
      <c r="D69" t="s">
        <v>701</v>
      </c>
      <c r="E69" t="s">
        <v>618</v>
      </c>
      <c r="F69">
        <v>2017</v>
      </c>
      <c r="G69" s="51">
        <v>41000</v>
      </c>
      <c r="H69" t="s">
        <v>712</v>
      </c>
    </row>
    <row r="70" spans="1:8" x14ac:dyDescent="0.25">
      <c r="A70" t="s">
        <v>647</v>
      </c>
      <c r="B70" s="51">
        <v>469309.68</v>
      </c>
      <c r="C70" s="51">
        <v>28.56</v>
      </c>
      <c r="D70" t="s">
        <v>705</v>
      </c>
      <c r="E70" t="s">
        <v>618</v>
      </c>
      <c r="F70">
        <v>2017</v>
      </c>
      <c r="G70" s="51">
        <v>3000</v>
      </c>
      <c r="H70" t="s">
        <v>712</v>
      </c>
    </row>
    <row r="71" spans="1:8" x14ac:dyDescent="0.25">
      <c r="A71" t="s">
        <v>647</v>
      </c>
      <c r="B71" s="51">
        <v>147151.37</v>
      </c>
      <c r="C71" s="51">
        <v>3081.72</v>
      </c>
      <c r="D71" t="s">
        <v>706</v>
      </c>
      <c r="E71" t="s">
        <v>618</v>
      </c>
      <c r="F71">
        <v>2017</v>
      </c>
      <c r="G71" s="51">
        <v>3000</v>
      </c>
      <c r="H71" t="s">
        <v>712</v>
      </c>
    </row>
    <row r="72" spans="1:8" x14ac:dyDescent="0.25">
      <c r="A72" t="s">
        <v>648</v>
      </c>
      <c r="B72" s="51">
        <v>147151.37</v>
      </c>
      <c r="C72" s="51">
        <v>59312.49</v>
      </c>
      <c r="D72" t="s">
        <v>706</v>
      </c>
      <c r="E72" t="s">
        <v>618</v>
      </c>
      <c r="F72">
        <v>2017</v>
      </c>
      <c r="G72" s="51">
        <v>26000</v>
      </c>
      <c r="H72" t="s">
        <v>712</v>
      </c>
    </row>
    <row r="73" spans="1:8" x14ac:dyDescent="0.25">
      <c r="A73" t="s">
        <v>649</v>
      </c>
      <c r="B73" s="51">
        <v>644824.77000000072</v>
      </c>
      <c r="C73" s="51">
        <v>4956.3400000000011</v>
      </c>
      <c r="D73" t="s">
        <v>703</v>
      </c>
      <c r="E73" t="s">
        <v>618</v>
      </c>
      <c r="F73">
        <v>2017</v>
      </c>
      <c r="G73" s="51">
        <v>20500</v>
      </c>
      <c r="H73" t="s">
        <v>712</v>
      </c>
    </row>
    <row r="74" spans="1:8" x14ac:dyDescent="0.25">
      <c r="A74" t="s">
        <v>649</v>
      </c>
      <c r="B74" s="51">
        <v>469309.68</v>
      </c>
      <c r="C74" s="51">
        <v>10687.44</v>
      </c>
      <c r="D74" t="s">
        <v>705</v>
      </c>
      <c r="E74" t="s">
        <v>618</v>
      </c>
      <c r="F74">
        <v>2017</v>
      </c>
      <c r="G74" s="51">
        <v>20500</v>
      </c>
      <c r="H74" t="s">
        <v>712</v>
      </c>
    </row>
    <row r="75" spans="1:8" x14ac:dyDescent="0.25">
      <c r="A75" t="s">
        <v>650</v>
      </c>
      <c r="B75" s="51">
        <v>644824.77000000072</v>
      </c>
      <c r="C75" s="51">
        <v>16242.95</v>
      </c>
      <c r="D75" t="s">
        <v>703</v>
      </c>
      <c r="E75" t="s">
        <v>618</v>
      </c>
      <c r="F75">
        <v>2017</v>
      </c>
      <c r="G75" s="51">
        <v>40000</v>
      </c>
      <c r="H75" t="s">
        <v>712</v>
      </c>
    </row>
    <row r="76" spans="1:8" x14ac:dyDescent="0.25">
      <c r="A76" t="s">
        <v>650</v>
      </c>
      <c r="B76" s="51">
        <v>95492.589999999982</v>
      </c>
      <c r="C76" s="51">
        <v>94.74</v>
      </c>
      <c r="D76" t="s">
        <v>698</v>
      </c>
      <c r="E76" t="s">
        <v>618</v>
      </c>
      <c r="F76">
        <v>2017</v>
      </c>
      <c r="G76" s="51">
        <v>40000</v>
      </c>
      <c r="H76" t="s">
        <v>712</v>
      </c>
    </row>
    <row r="77" spans="1:8" x14ac:dyDescent="0.25">
      <c r="A77" t="s">
        <v>650</v>
      </c>
      <c r="B77" s="51">
        <v>469309.68</v>
      </c>
      <c r="C77" s="51">
        <v>10085.68</v>
      </c>
      <c r="D77" t="s">
        <v>705</v>
      </c>
      <c r="E77" t="s">
        <v>618</v>
      </c>
      <c r="F77">
        <v>2017</v>
      </c>
      <c r="G77" s="51">
        <v>40000</v>
      </c>
      <c r="H77" t="s">
        <v>712</v>
      </c>
    </row>
    <row r="78" spans="1:8" x14ac:dyDescent="0.25">
      <c r="A78" t="s">
        <v>650</v>
      </c>
      <c r="B78" s="51">
        <v>2059233.9600000069</v>
      </c>
      <c r="C78" s="51">
        <v>15897.06</v>
      </c>
      <c r="D78" t="s">
        <v>699</v>
      </c>
      <c r="E78" t="s">
        <v>618</v>
      </c>
      <c r="F78">
        <v>2017</v>
      </c>
      <c r="G78" s="51">
        <v>40000</v>
      </c>
      <c r="H78" t="s">
        <v>712</v>
      </c>
    </row>
    <row r="79" spans="1:8" x14ac:dyDescent="0.25">
      <c r="A79" t="s">
        <v>650</v>
      </c>
      <c r="B79" s="51">
        <v>295717.04000000103</v>
      </c>
      <c r="C79" s="51">
        <v>2649.48</v>
      </c>
      <c r="D79" t="s">
        <v>700</v>
      </c>
      <c r="E79" t="s">
        <v>618</v>
      </c>
      <c r="F79">
        <v>2017</v>
      </c>
      <c r="G79" s="51">
        <v>40000</v>
      </c>
      <c r="H79" t="s">
        <v>712</v>
      </c>
    </row>
    <row r="80" spans="1:8" x14ac:dyDescent="0.25">
      <c r="A80" t="s">
        <v>650</v>
      </c>
      <c r="B80" s="51">
        <v>820258.05000000435</v>
      </c>
      <c r="C80" s="51">
        <v>5953.3799999999992</v>
      </c>
      <c r="D80" t="s">
        <v>701</v>
      </c>
      <c r="E80" t="s">
        <v>618</v>
      </c>
      <c r="F80">
        <v>2017</v>
      </c>
      <c r="G80" s="51">
        <v>40000</v>
      </c>
      <c r="H80" t="s">
        <v>712</v>
      </c>
    </row>
    <row r="81" spans="1:8" x14ac:dyDescent="0.25">
      <c r="A81" t="s">
        <v>651</v>
      </c>
      <c r="B81" s="51">
        <v>469309.68</v>
      </c>
      <c r="C81" s="51">
        <v>54472.34</v>
      </c>
      <c r="D81" t="s">
        <v>705</v>
      </c>
      <c r="E81" t="s">
        <v>618</v>
      </c>
      <c r="F81">
        <v>2017</v>
      </c>
      <c r="G81" s="51">
        <v>40000</v>
      </c>
      <c r="H81" t="s">
        <v>712</v>
      </c>
    </row>
    <row r="82" spans="1:8" x14ac:dyDescent="0.25">
      <c r="A82" t="s">
        <v>652</v>
      </c>
      <c r="B82" s="51">
        <v>644824.77000000072</v>
      </c>
      <c r="C82" s="51">
        <v>1302.8500000000001</v>
      </c>
      <c r="D82" t="s">
        <v>703</v>
      </c>
      <c r="E82" t="s">
        <v>618</v>
      </c>
      <c r="F82">
        <v>2017</v>
      </c>
      <c r="G82" s="51">
        <v>30500</v>
      </c>
      <c r="H82" t="s">
        <v>712</v>
      </c>
    </row>
    <row r="83" spans="1:8" x14ac:dyDescent="0.25">
      <c r="A83" t="s">
        <v>653</v>
      </c>
      <c r="B83" s="51">
        <v>644824.77000000072</v>
      </c>
      <c r="C83" s="51">
        <v>4866.8499999999995</v>
      </c>
      <c r="D83" t="s">
        <v>703</v>
      </c>
      <c r="E83" t="s">
        <v>618</v>
      </c>
      <c r="F83">
        <v>2017</v>
      </c>
      <c r="G83" s="51">
        <v>30500</v>
      </c>
      <c r="H83" t="s">
        <v>712</v>
      </c>
    </row>
    <row r="84" spans="1:8" x14ac:dyDescent="0.25">
      <c r="A84" t="s">
        <v>653</v>
      </c>
      <c r="B84" s="51">
        <v>469309.68</v>
      </c>
      <c r="C84" s="51">
        <v>58.37</v>
      </c>
      <c r="D84" t="s">
        <v>705</v>
      </c>
      <c r="E84" t="s">
        <v>618</v>
      </c>
      <c r="F84">
        <v>2017</v>
      </c>
      <c r="G84" s="51">
        <v>30500</v>
      </c>
      <c r="H84" t="s">
        <v>712</v>
      </c>
    </row>
    <row r="85" spans="1:8" x14ac:dyDescent="0.25">
      <c r="A85" t="s">
        <v>654</v>
      </c>
      <c r="B85" s="51">
        <v>644824.77000000072</v>
      </c>
      <c r="C85" s="51">
        <v>2567.96</v>
      </c>
      <c r="D85" t="s">
        <v>703</v>
      </c>
      <c r="E85" t="s">
        <v>618</v>
      </c>
      <c r="F85">
        <v>2017</v>
      </c>
      <c r="G85" s="51">
        <v>10000</v>
      </c>
      <c r="H85" t="s">
        <v>712</v>
      </c>
    </row>
    <row r="86" spans="1:8" x14ac:dyDescent="0.25">
      <c r="A86" t="s">
        <v>655</v>
      </c>
      <c r="B86" s="51">
        <v>644824.77000000072</v>
      </c>
      <c r="C86" s="51">
        <v>16775.28</v>
      </c>
      <c r="D86" t="s">
        <v>703</v>
      </c>
      <c r="E86" t="s">
        <v>618</v>
      </c>
      <c r="F86">
        <v>2017</v>
      </c>
      <c r="G86" s="51">
        <v>60000</v>
      </c>
      <c r="H86" t="s">
        <v>712</v>
      </c>
    </row>
    <row r="87" spans="1:8" x14ac:dyDescent="0.25">
      <c r="A87" t="s">
        <v>655</v>
      </c>
      <c r="B87" s="51">
        <v>469309.68</v>
      </c>
      <c r="C87" s="51">
        <v>3800</v>
      </c>
      <c r="D87" t="s">
        <v>705</v>
      </c>
      <c r="E87" t="s">
        <v>618</v>
      </c>
      <c r="F87">
        <v>2017</v>
      </c>
      <c r="G87" s="51">
        <v>60000</v>
      </c>
      <c r="H87" t="s">
        <v>712</v>
      </c>
    </row>
    <row r="88" spans="1:8" x14ac:dyDescent="0.25">
      <c r="A88" t="s">
        <v>656</v>
      </c>
      <c r="B88" s="51">
        <v>644824.77000000072</v>
      </c>
      <c r="C88" s="51">
        <v>14395.949999999999</v>
      </c>
      <c r="D88" t="s">
        <v>703</v>
      </c>
      <c r="E88" t="s">
        <v>618</v>
      </c>
      <c r="F88">
        <v>2017</v>
      </c>
      <c r="G88" s="51">
        <v>100000</v>
      </c>
      <c r="H88" t="s">
        <v>712</v>
      </c>
    </row>
    <row r="89" spans="1:8" x14ac:dyDescent="0.25">
      <c r="A89" t="s">
        <v>656</v>
      </c>
      <c r="B89" s="51">
        <v>469309.68</v>
      </c>
      <c r="C89" s="51">
        <v>3250.4200000000005</v>
      </c>
      <c r="D89" t="s">
        <v>705</v>
      </c>
      <c r="E89" t="s">
        <v>618</v>
      </c>
      <c r="F89">
        <v>2017</v>
      </c>
      <c r="G89" s="51">
        <v>100000</v>
      </c>
      <c r="H89" t="s">
        <v>712</v>
      </c>
    </row>
    <row r="90" spans="1:8" x14ac:dyDescent="0.25">
      <c r="A90" t="s">
        <v>657</v>
      </c>
      <c r="B90" s="51">
        <v>644824.77000000072</v>
      </c>
      <c r="C90" s="51">
        <v>11333.77</v>
      </c>
      <c r="D90" t="s">
        <v>703</v>
      </c>
      <c r="E90" t="s">
        <v>618</v>
      </c>
      <c r="F90">
        <v>2017</v>
      </c>
      <c r="G90" s="51">
        <v>40250</v>
      </c>
      <c r="H90" t="s">
        <v>712</v>
      </c>
    </row>
    <row r="91" spans="1:8" x14ac:dyDescent="0.25">
      <c r="A91" t="s">
        <v>657</v>
      </c>
      <c r="B91" s="51">
        <v>469309.68</v>
      </c>
      <c r="C91" s="51">
        <v>2844.1</v>
      </c>
      <c r="D91" t="s">
        <v>705</v>
      </c>
      <c r="E91" t="s">
        <v>618</v>
      </c>
      <c r="F91">
        <v>2017</v>
      </c>
      <c r="G91" s="51">
        <v>40250</v>
      </c>
      <c r="H91" t="s">
        <v>712</v>
      </c>
    </row>
    <row r="92" spans="1:8" x14ac:dyDescent="0.25">
      <c r="A92" t="s">
        <v>657</v>
      </c>
      <c r="B92" s="51">
        <v>2059233.9600000069</v>
      </c>
      <c r="C92" s="51">
        <v>6576.88</v>
      </c>
      <c r="D92" t="s">
        <v>699</v>
      </c>
      <c r="E92" t="s">
        <v>618</v>
      </c>
      <c r="F92">
        <v>2017</v>
      </c>
      <c r="G92" s="51">
        <v>40250</v>
      </c>
      <c r="H92" t="s">
        <v>712</v>
      </c>
    </row>
    <row r="93" spans="1:8" x14ac:dyDescent="0.25">
      <c r="A93" t="s">
        <v>657</v>
      </c>
      <c r="B93" s="51">
        <v>295717.04000000103</v>
      </c>
      <c r="C93" s="51">
        <v>1090.17</v>
      </c>
      <c r="D93" t="s">
        <v>700</v>
      </c>
      <c r="E93" t="s">
        <v>618</v>
      </c>
      <c r="F93">
        <v>2017</v>
      </c>
      <c r="G93" s="51">
        <v>40250</v>
      </c>
      <c r="H93" t="s">
        <v>712</v>
      </c>
    </row>
    <row r="94" spans="1:8" x14ac:dyDescent="0.25">
      <c r="A94" t="s">
        <v>657</v>
      </c>
      <c r="B94" s="51">
        <v>820258.05000000435</v>
      </c>
      <c r="C94" s="51">
        <v>2462.9599999999996</v>
      </c>
      <c r="D94" t="s">
        <v>701</v>
      </c>
      <c r="E94" t="s">
        <v>618</v>
      </c>
      <c r="F94">
        <v>2017</v>
      </c>
      <c r="G94" s="51">
        <v>40250</v>
      </c>
      <c r="H94" t="s">
        <v>712</v>
      </c>
    </row>
    <row r="95" spans="1:8" x14ac:dyDescent="0.25">
      <c r="A95" t="s">
        <v>658</v>
      </c>
      <c r="B95" s="51">
        <v>644824.77000000072</v>
      </c>
      <c r="C95" s="51">
        <v>9918.9700000000012</v>
      </c>
      <c r="D95" t="s">
        <v>703</v>
      </c>
      <c r="E95" t="s">
        <v>618</v>
      </c>
      <c r="F95">
        <v>2017</v>
      </c>
      <c r="G95" s="51">
        <v>40000</v>
      </c>
      <c r="H95" t="s">
        <v>712</v>
      </c>
    </row>
    <row r="96" spans="1:8" x14ac:dyDescent="0.25">
      <c r="A96" t="s">
        <v>658</v>
      </c>
      <c r="B96" s="51">
        <v>469309.68</v>
      </c>
      <c r="C96" s="51">
        <v>10536.93</v>
      </c>
      <c r="D96" t="s">
        <v>705</v>
      </c>
      <c r="E96" t="s">
        <v>618</v>
      </c>
      <c r="F96">
        <v>2017</v>
      </c>
      <c r="G96" s="51">
        <v>40000</v>
      </c>
      <c r="H96" t="s">
        <v>712</v>
      </c>
    </row>
    <row r="97" spans="1:8" x14ac:dyDescent="0.25">
      <c r="A97" t="s">
        <v>658</v>
      </c>
      <c r="B97" s="51">
        <v>2059233.9600000069</v>
      </c>
      <c r="C97" s="51">
        <v>9570.659999999998</v>
      </c>
      <c r="D97" t="s">
        <v>699</v>
      </c>
      <c r="E97" t="s">
        <v>618</v>
      </c>
      <c r="F97">
        <v>2017</v>
      </c>
      <c r="G97" s="51">
        <v>40000</v>
      </c>
      <c r="H97" t="s">
        <v>712</v>
      </c>
    </row>
    <row r="98" spans="1:8" x14ac:dyDescent="0.25">
      <c r="A98" t="s">
        <v>658</v>
      </c>
      <c r="B98" s="51">
        <v>295717.04000000103</v>
      </c>
      <c r="C98" s="51">
        <v>1595.17</v>
      </c>
      <c r="D98" t="s">
        <v>700</v>
      </c>
      <c r="E98" t="s">
        <v>618</v>
      </c>
      <c r="F98">
        <v>2017</v>
      </c>
      <c r="G98" s="51">
        <v>40000</v>
      </c>
      <c r="H98" t="s">
        <v>712</v>
      </c>
    </row>
    <row r="99" spans="1:8" x14ac:dyDescent="0.25">
      <c r="A99" t="s">
        <v>658</v>
      </c>
      <c r="B99" s="51">
        <v>820258.05000000435</v>
      </c>
      <c r="C99" s="51">
        <v>3584.1600000000003</v>
      </c>
      <c r="D99" t="s">
        <v>701</v>
      </c>
      <c r="E99" t="s">
        <v>618</v>
      </c>
      <c r="F99">
        <v>2017</v>
      </c>
      <c r="G99" s="51">
        <v>40000</v>
      </c>
      <c r="H99" t="s">
        <v>712</v>
      </c>
    </row>
    <row r="100" spans="1:8" x14ac:dyDescent="0.25">
      <c r="A100" t="s">
        <v>659</v>
      </c>
      <c r="B100" s="51">
        <v>147151.37</v>
      </c>
      <c r="C100" s="51">
        <v>65000</v>
      </c>
      <c r="D100" t="s">
        <v>706</v>
      </c>
      <c r="E100" t="s">
        <v>618</v>
      </c>
      <c r="F100">
        <v>2017</v>
      </c>
      <c r="G100" s="51">
        <v>65000</v>
      </c>
      <c r="H100" t="s">
        <v>712</v>
      </c>
    </row>
    <row r="101" spans="1:8" x14ac:dyDescent="0.25">
      <c r="A101" t="s">
        <v>660</v>
      </c>
      <c r="B101" s="51">
        <v>644824.77000000072</v>
      </c>
      <c r="C101" s="51">
        <v>28261.88</v>
      </c>
      <c r="D101" t="s">
        <v>703</v>
      </c>
      <c r="E101" t="s">
        <v>618</v>
      </c>
      <c r="F101">
        <v>2017</v>
      </c>
      <c r="G101" s="51">
        <v>70000</v>
      </c>
      <c r="H101" t="s">
        <v>712</v>
      </c>
    </row>
    <row r="102" spans="1:8" x14ac:dyDescent="0.25">
      <c r="A102" t="s">
        <v>660</v>
      </c>
      <c r="B102" s="51">
        <v>469309.68</v>
      </c>
      <c r="C102" s="51">
        <v>18278.439999999999</v>
      </c>
      <c r="D102" t="s">
        <v>705</v>
      </c>
      <c r="E102" t="s">
        <v>618</v>
      </c>
      <c r="F102">
        <v>2017</v>
      </c>
      <c r="G102" s="51">
        <v>70000</v>
      </c>
      <c r="H102" t="s">
        <v>712</v>
      </c>
    </row>
    <row r="103" spans="1:8" x14ac:dyDescent="0.25">
      <c r="A103" t="s">
        <v>660</v>
      </c>
      <c r="B103" s="51">
        <v>2059233.9600000069</v>
      </c>
      <c r="C103" s="51">
        <v>6059.59</v>
      </c>
      <c r="D103" t="s">
        <v>699</v>
      </c>
      <c r="E103" t="s">
        <v>618</v>
      </c>
      <c r="F103">
        <v>2017</v>
      </c>
      <c r="G103" s="51">
        <v>70000</v>
      </c>
      <c r="H103" t="s">
        <v>712</v>
      </c>
    </row>
    <row r="104" spans="1:8" x14ac:dyDescent="0.25">
      <c r="A104" t="s">
        <v>660</v>
      </c>
      <c r="B104" s="51">
        <v>295717.04000000103</v>
      </c>
      <c r="C104" s="51">
        <v>1009.9300000000001</v>
      </c>
      <c r="D104" t="s">
        <v>700</v>
      </c>
      <c r="E104" t="s">
        <v>618</v>
      </c>
      <c r="F104">
        <v>2017</v>
      </c>
      <c r="G104" s="51">
        <v>70000</v>
      </c>
      <c r="H104" t="s">
        <v>712</v>
      </c>
    </row>
    <row r="105" spans="1:8" x14ac:dyDescent="0.25">
      <c r="A105" t="s">
        <v>660</v>
      </c>
      <c r="B105" s="51">
        <v>820258.05000000435</v>
      </c>
      <c r="C105" s="51">
        <v>2271.2199999999998</v>
      </c>
      <c r="D105" t="s">
        <v>701</v>
      </c>
      <c r="E105" t="s">
        <v>618</v>
      </c>
      <c r="F105">
        <v>2017</v>
      </c>
      <c r="G105" s="51">
        <v>70000</v>
      </c>
      <c r="H105" t="s">
        <v>712</v>
      </c>
    </row>
    <row r="106" spans="1:8" x14ac:dyDescent="0.25">
      <c r="A106" t="s">
        <v>661</v>
      </c>
      <c r="B106" s="51">
        <v>644824.77000000072</v>
      </c>
      <c r="C106" s="51">
        <v>1019.91</v>
      </c>
      <c r="D106" t="s">
        <v>703</v>
      </c>
      <c r="E106" t="s">
        <v>618</v>
      </c>
      <c r="F106">
        <v>2017</v>
      </c>
      <c r="G106" s="51">
        <v>40000</v>
      </c>
      <c r="H106" t="s">
        <v>712</v>
      </c>
    </row>
    <row r="107" spans="1:8" x14ac:dyDescent="0.25">
      <c r="A107" t="s">
        <v>661</v>
      </c>
      <c r="B107" s="51">
        <v>469309.68</v>
      </c>
      <c r="C107" s="51">
        <v>142.62</v>
      </c>
      <c r="D107" t="s">
        <v>705</v>
      </c>
      <c r="E107" t="s">
        <v>618</v>
      </c>
      <c r="F107">
        <v>2017</v>
      </c>
      <c r="G107" s="51">
        <v>40000</v>
      </c>
      <c r="H107" t="s">
        <v>712</v>
      </c>
    </row>
    <row r="108" spans="1:8" x14ac:dyDescent="0.25">
      <c r="A108" t="s">
        <v>662</v>
      </c>
      <c r="B108" s="51">
        <v>644824.77000000072</v>
      </c>
      <c r="C108" s="51">
        <v>1190</v>
      </c>
      <c r="D108" t="s">
        <v>703</v>
      </c>
      <c r="E108" t="s">
        <v>618</v>
      </c>
      <c r="F108">
        <v>2017</v>
      </c>
      <c r="G108" s="51">
        <v>30000</v>
      </c>
      <c r="H108" t="s">
        <v>712</v>
      </c>
    </row>
    <row r="109" spans="1:8" x14ac:dyDescent="0.25">
      <c r="A109" t="s">
        <v>663</v>
      </c>
      <c r="B109" s="51">
        <v>644824.77000000072</v>
      </c>
      <c r="C109" s="51">
        <v>5444</v>
      </c>
      <c r="D109" t="s">
        <v>703</v>
      </c>
      <c r="E109" t="s">
        <v>618</v>
      </c>
      <c r="F109">
        <v>2017</v>
      </c>
      <c r="G109" s="51">
        <v>25000</v>
      </c>
      <c r="H109" t="s">
        <v>712</v>
      </c>
    </row>
    <row r="110" spans="1:8" x14ac:dyDescent="0.25">
      <c r="A110" t="s">
        <v>664</v>
      </c>
      <c r="B110" s="51">
        <v>644824.77000000072</v>
      </c>
      <c r="C110" s="51">
        <v>9199.8799999999992</v>
      </c>
      <c r="D110" t="s">
        <v>703</v>
      </c>
      <c r="E110" t="s">
        <v>618</v>
      </c>
      <c r="F110">
        <v>2017</v>
      </c>
      <c r="G110" s="51">
        <v>15000</v>
      </c>
      <c r="H110" t="s">
        <v>712</v>
      </c>
    </row>
    <row r="111" spans="1:8" x14ac:dyDescent="0.25">
      <c r="A111" t="s">
        <v>665</v>
      </c>
      <c r="B111" s="51">
        <v>644824.77000000072</v>
      </c>
      <c r="C111" s="51">
        <v>5344.37</v>
      </c>
      <c r="D111" t="s">
        <v>703</v>
      </c>
      <c r="E111" t="s">
        <v>618</v>
      </c>
      <c r="F111">
        <v>2017</v>
      </c>
      <c r="G111" s="51">
        <v>30000</v>
      </c>
      <c r="H111" t="s">
        <v>712</v>
      </c>
    </row>
    <row r="112" spans="1:8" x14ac:dyDescent="0.25">
      <c r="A112" t="s">
        <v>665</v>
      </c>
      <c r="B112" s="51">
        <v>469309.68</v>
      </c>
      <c r="C112" s="51">
        <v>405</v>
      </c>
      <c r="D112" t="s">
        <v>705</v>
      </c>
      <c r="E112" t="s">
        <v>618</v>
      </c>
      <c r="F112">
        <v>2017</v>
      </c>
      <c r="G112" s="51">
        <v>30000</v>
      </c>
      <c r="H112" t="s">
        <v>712</v>
      </c>
    </row>
    <row r="113" spans="1:8" x14ac:dyDescent="0.25">
      <c r="A113" t="s">
        <v>666</v>
      </c>
      <c r="B113" s="51">
        <v>644824.77000000072</v>
      </c>
      <c r="C113" s="51">
        <v>61677.759999999995</v>
      </c>
      <c r="D113" t="s">
        <v>703</v>
      </c>
      <c r="E113" t="s">
        <v>618</v>
      </c>
      <c r="F113">
        <v>2017</v>
      </c>
      <c r="G113" s="51">
        <v>152000</v>
      </c>
      <c r="H113" t="s">
        <v>712</v>
      </c>
    </row>
    <row r="114" spans="1:8" x14ac:dyDescent="0.25">
      <c r="A114" t="s">
        <v>666</v>
      </c>
      <c r="B114" s="51">
        <v>469309.68</v>
      </c>
      <c r="C114" s="51">
        <v>6639.17</v>
      </c>
      <c r="D114" t="s">
        <v>705</v>
      </c>
      <c r="E114" t="s">
        <v>618</v>
      </c>
      <c r="F114">
        <v>2017</v>
      </c>
      <c r="G114" s="51">
        <v>152000</v>
      </c>
      <c r="H114" t="s">
        <v>712</v>
      </c>
    </row>
    <row r="115" spans="1:8" x14ac:dyDescent="0.25">
      <c r="A115" t="s">
        <v>666</v>
      </c>
      <c r="B115" s="51">
        <v>2059233.9600000069</v>
      </c>
      <c r="C115" s="51">
        <v>85862.099999999991</v>
      </c>
      <c r="D115" t="s">
        <v>699</v>
      </c>
      <c r="E115" t="s">
        <v>618</v>
      </c>
      <c r="F115">
        <v>2017</v>
      </c>
      <c r="G115" s="51">
        <v>152000</v>
      </c>
      <c r="H115" t="s">
        <v>712</v>
      </c>
    </row>
    <row r="116" spans="1:8" x14ac:dyDescent="0.25">
      <c r="A116" t="s">
        <v>666</v>
      </c>
      <c r="B116" s="51">
        <v>295717.04000000103</v>
      </c>
      <c r="C116" s="51">
        <v>14310.420000000006</v>
      </c>
      <c r="D116" t="s">
        <v>700</v>
      </c>
      <c r="E116" t="s">
        <v>618</v>
      </c>
      <c r="F116">
        <v>2017</v>
      </c>
      <c r="G116" s="51">
        <v>152000</v>
      </c>
      <c r="H116" t="s">
        <v>712</v>
      </c>
    </row>
    <row r="117" spans="1:8" x14ac:dyDescent="0.25">
      <c r="A117" t="s">
        <v>666</v>
      </c>
      <c r="B117" s="51">
        <v>820258.05000000435</v>
      </c>
      <c r="C117" s="51">
        <v>32157.990000000013</v>
      </c>
      <c r="D117" t="s">
        <v>701</v>
      </c>
      <c r="E117" t="s">
        <v>618</v>
      </c>
      <c r="F117">
        <v>2017</v>
      </c>
      <c r="G117" s="51">
        <v>152000</v>
      </c>
      <c r="H117" t="s">
        <v>712</v>
      </c>
    </row>
    <row r="118" spans="1:8" x14ac:dyDescent="0.25">
      <c r="A118" t="s">
        <v>667</v>
      </c>
      <c r="B118" s="51">
        <v>2059233.9600000069</v>
      </c>
      <c r="C118" s="51">
        <v>12760.880000000001</v>
      </c>
      <c r="D118" t="s">
        <v>699</v>
      </c>
      <c r="E118" t="s">
        <v>618</v>
      </c>
      <c r="F118">
        <v>2017</v>
      </c>
      <c r="G118" s="51">
        <v>40500</v>
      </c>
      <c r="H118" t="s">
        <v>712</v>
      </c>
    </row>
    <row r="119" spans="1:8" x14ac:dyDescent="0.25">
      <c r="A119" t="s">
        <v>667</v>
      </c>
      <c r="B119" s="51">
        <v>295717.04000000103</v>
      </c>
      <c r="C119" s="51">
        <v>2126.8000000000002</v>
      </c>
      <c r="D119" t="s">
        <v>700</v>
      </c>
      <c r="E119" t="s">
        <v>618</v>
      </c>
      <c r="F119">
        <v>2017</v>
      </c>
      <c r="G119" s="51">
        <v>40500</v>
      </c>
      <c r="H119" t="s">
        <v>712</v>
      </c>
    </row>
    <row r="120" spans="1:8" x14ac:dyDescent="0.25">
      <c r="A120" t="s">
        <v>667</v>
      </c>
      <c r="B120" s="51">
        <v>820258.05000000435</v>
      </c>
      <c r="C120" s="51">
        <v>4779.04</v>
      </c>
      <c r="D120" t="s">
        <v>701</v>
      </c>
      <c r="E120" t="s">
        <v>618</v>
      </c>
      <c r="F120">
        <v>2017</v>
      </c>
      <c r="G120" s="51">
        <v>40500</v>
      </c>
      <c r="H120" t="s">
        <v>712</v>
      </c>
    </row>
    <row r="121" spans="1:8" x14ac:dyDescent="0.25">
      <c r="A121" t="s">
        <v>668</v>
      </c>
      <c r="B121" s="51">
        <v>2059233.9600000069</v>
      </c>
      <c r="C121" s="51">
        <v>13301.639999999998</v>
      </c>
      <c r="D121" t="s">
        <v>699</v>
      </c>
      <c r="E121" t="s">
        <v>618</v>
      </c>
      <c r="F121">
        <v>2017</v>
      </c>
      <c r="G121" s="51">
        <v>21304.35</v>
      </c>
      <c r="H121" t="s">
        <v>712</v>
      </c>
    </row>
    <row r="122" spans="1:8" x14ac:dyDescent="0.25">
      <c r="A122" t="s">
        <v>668</v>
      </c>
      <c r="B122" s="51">
        <v>295717.04000000103</v>
      </c>
      <c r="C122" s="51">
        <v>2216.94</v>
      </c>
      <c r="D122" t="s">
        <v>700</v>
      </c>
      <c r="E122" t="s">
        <v>618</v>
      </c>
      <c r="F122">
        <v>2017</v>
      </c>
      <c r="G122" s="51">
        <v>21304.35</v>
      </c>
      <c r="H122" t="s">
        <v>712</v>
      </c>
    </row>
    <row r="123" spans="1:8" x14ac:dyDescent="0.25">
      <c r="A123" t="s">
        <v>668</v>
      </c>
      <c r="B123" s="51">
        <v>820258.05000000435</v>
      </c>
      <c r="C123" s="51">
        <v>4981.38</v>
      </c>
      <c r="D123" t="s">
        <v>701</v>
      </c>
      <c r="E123" t="s">
        <v>618</v>
      </c>
      <c r="F123">
        <v>2017</v>
      </c>
      <c r="G123" s="51">
        <v>21304.35</v>
      </c>
      <c r="H123" t="s">
        <v>712</v>
      </c>
    </row>
    <row r="124" spans="1:8" x14ac:dyDescent="0.25">
      <c r="A124" t="s">
        <v>669</v>
      </c>
      <c r="B124" s="51">
        <v>95492.589999999982</v>
      </c>
      <c r="C124" s="51">
        <v>449.72</v>
      </c>
      <c r="D124" t="s">
        <v>698</v>
      </c>
      <c r="E124" t="s">
        <v>618</v>
      </c>
      <c r="F124">
        <v>2017</v>
      </c>
      <c r="G124" s="51">
        <v>67000</v>
      </c>
      <c r="H124" t="s">
        <v>712</v>
      </c>
    </row>
    <row r="125" spans="1:8" x14ac:dyDescent="0.25">
      <c r="A125" t="s">
        <v>669</v>
      </c>
      <c r="B125" s="51">
        <v>2059233.9600000069</v>
      </c>
      <c r="C125" s="51">
        <v>42235.339999999989</v>
      </c>
      <c r="D125" t="s">
        <v>699</v>
      </c>
      <c r="E125" t="s">
        <v>618</v>
      </c>
      <c r="F125">
        <v>2017</v>
      </c>
      <c r="G125" s="51">
        <v>67000</v>
      </c>
      <c r="H125" t="s">
        <v>712</v>
      </c>
    </row>
    <row r="126" spans="1:8" x14ac:dyDescent="0.25">
      <c r="A126" t="s">
        <v>669</v>
      </c>
      <c r="B126" s="51">
        <v>295717.04000000103</v>
      </c>
      <c r="C126" s="51">
        <v>7039.1599999999989</v>
      </c>
      <c r="D126" t="s">
        <v>700</v>
      </c>
      <c r="E126" t="s">
        <v>618</v>
      </c>
      <c r="F126">
        <v>2017</v>
      </c>
      <c r="G126" s="51">
        <v>67000</v>
      </c>
      <c r="H126" t="s">
        <v>712</v>
      </c>
    </row>
    <row r="127" spans="1:8" x14ac:dyDescent="0.25">
      <c r="A127" t="s">
        <v>669</v>
      </c>
      <c r="B127" s="51">
        <v>820258.05000000435</v>
      </c>
      <c r="C127" s="51">
        <v>15822.27</v>
      </c>
      <c r="D127" t="s">
        <v>701</v>
      </c>
      <c r="E127" t="s">
        <v>618</v>
      </c>
      <c r="F127">
        <v>2017</v>
      </c>
      <c r="G127" s="51">
        <v>67000</v>
      </c>
      <c r="H127" t="s">
        <v>712</v>
      </c>
    </row>
    <row r="128" spans="1:8" x14ac:dyDescent="0.25">
      <c r="A128" t="s">
        <v>670</v>
      </c>
      <c r="B128" s="51">
        <v>95492.589999999982</v>
      </c>
      <c r="C128" s="51">
        <v>1758.64</v>
      </c>
      <c r="D128" t="s">
        <v>698</v>
      </c>
      <c r="E128" t="s">
        <v>618</v>
      </c>
      <c r="F128">
        <v>2017</v>
      </c>
      <c r="G128" s="51">
        <v>90000</v>
      </c>
      <c r="H128" t="s">
        <v>712</v>
      </c>
    </row>
    <row r="129" spans="1:8" x14ac:dyDescent="0.25">
      <c r="A129" t="s">
        <v>670</v>
      </c>
      <c r="B129" s="51">
        <v>469309.68</v>
      </c>
      <c r="C129" s="51">
        <v>288.39999999999998</v>
      </c>
      <c r="D129" t="s">
        <v>705</v>
      </c>
      <c r="E129" t="s">
        <v>618</v>
      </c>
      <c r="F129">
        <v>2017</v>
      </c>
      <c r="G129" s="51">
        <v>90000</v>
      </c>
      <c r="H129" t="s">
        <v>712</v>
      </c>
    </row>
    <row r="130" spans="1:8" x14ac:dyDescent="0.25">
      <c r="A130" t="s">
        <v>670</v>
      </c>
      <c r="B130" s="51">
        <v>2059233.9600000069</v>
      </c>
      <c r="C130" s="51">
        <v>55403.500000000015</v>
      </c>
      <c r="D130" t="s">
        <v>699</v>
      </c>
      <c r="E130" t="s">
        <v>618</v>
      </c>
      <c r="F130">
        <v>2017</v>
      </c>
      <c r="G130" s="51">
        <v>90000</v>
      </c>
      <c r="H130" t="s">
        <v>712</v>
      </c>
    </row>
    <row r="131" spans="1:8" x14ac:dyDescent="0.25">
      <c r="A131" t="s">
        <v>670</v>
      </c>
      <c r="B131" s="51">
        <v>295717.04000000103</v>
      </c>
      <c r="C131" s="51">
        <v>9287.2000000000007</v>
      </c>
      <c r="D131" t="s">
        <v>700</v>
      </c>
      <c r="E131" t="s">
        <v>618</v>
      </c>
      <c r="F131">
        <v>2017</v>
      </c>
      <c r="G131" s="51">
        <v>90000</v>
      </c>
      <c r="H131" t="s">
        <v>712</v>
      </c>
    </row>
    <row r="132" spans="1:8" x14ac:dyDescent="0.25">
      <c r="A132" t="s">
        <v>670</v>
      </c>
      <c r="B132" s="51">
        <v>820258.05000000435</v>
      </c>
      <c r="C132" s="51">
        <v>21528.359999999997</v>
      </c>
      <c r="D132" t="s">
        <v>701</v>
      </c>
      <c r="E132" t="s">
        <v>618</v>
      </c>
      <c r="F132">
        <v>2017</v>
      </c>
      <c r="G132" s="51">
        <v>90000</v>
      </c>
      <c r="H132" t="s">
        <v>712</v>
      </c>
    </row>
    <row r="133" spans="1:8" x14ac:dyDescent="0.25">
      <c r="A133" t="s">
        <v>670</v>
      </c>
      <c r="B133" s="51">
        <v>55</v>
      </c>
      <c r="C133" s="51">
        <v>85.07</v>
      </c>
      <c r="D133" t="s">
        <v>707</v>
      </c>
      <c r="E133" t="s">
        <v>618</v>
      </c>
      <c r="F133">
        <v>2017</v>
      </c>
      <c r="G133" s="51">
        <v>90000</v>
      </c>
      <c r="H133" t="s">
        <v>712</v>
      </c>
    </row>
    <row r="134" spans="1:8" x14ac:dyDescent="0.25">
      <c r="A134" t="s">
        <v>670</v>
      </c>
      <c r="B134" s="51">
        <v>75.180000000000007</v>
      </c>
      <c r="C134" s="51">
        <v>75.180000000000007</v>
      </c>
      <c r="D134" t="s">
        <v>708</v>
      </c>
      <c r="E134" t="s">
        <v>618</v>
      </c>
      <c r="F134">
        <v>2017</v>
      </c>
      <c r="G134" s="51">
        <v>90000</v>
      </c>
      <c r="H134" t="s">
        <v>712</v>
      </c>
    </row>
    <row r="135" spans="1:8" x14ac:dyDescent="0.25">
      <c r="A135" t="s">
        <v>671</v>
      </c>
      <c r="B135" s="51">
        <v>115190.81999999996</v>
      </c>
      <c r="C135" s="51">
        <v>346.2</v>
      </c>
      <c r="D135" t="s">
        <v>702</v>
      </c>
      <c r="E135" t="s">
        <v>618</v>
      </c>
      <c r="F135">
        <v>2017</v>
      </c>
      <c r="G135" s="51">
        <v>18000</v>
      </c>
      <c r="H135" t="s">
        <v>712</v>
      </c>
    </row>
    <row r="136" spans="1:8" x14ac:dyDescent="0.25">
      <c r="A136" t="s">
        <v>672</v>
      </c>
      <c r="B136" s="51">
        <v>2059233.9600000069</v>
      </c>
      <c r="C136" s="51">
        <v>6466.05</v>
      </c>
      <c r="D136" t="s">
        <v>699</v>
      </c>
      <c r="E136" t="s">
        <v>618</v>
      </c>
      <c r="F136">
        <v>2016</v>
      </c>
      <c r="G136" s="51">
        <v>49225</v>
      </c>
      <c r="H136" t="s">
        <v>712</v>
      </c>
    </row>
    <row r="137" spans="1:8" x14ac:dyDescent="0.25">
      <c r="A137" t="s">
        <v>672</v>
      </c>
      <c r="B137" s="51">
        <v>820258.05000000435</v>
      </c>
      <c r="C137" s="51">
        <v>2075.5500000000002</v>
      </c>
      <c r="D137" t="s">
        <v>701</v>
      </c>
      <c r="E137" t="s">
        <v>618</v>
      </c>
      <c r="F137">
        <v>2016</v>
      </c>
      <c r="G137" s="51">
        <v>49225</v>
      </c>
      <c r="H137" t="s">
        <v>712</v>
      </c>
    </row>
    <row r="138" spans="1:8" x14ac:dyDescent="0.25">
      <c r="A138" t="s">
        <v>673</v>
      </c>
      <c r="B138" s="51">
        <v>2059233.9600000069</v>
      </c>
      <c r="C138" s="51">
        <v>24413.279999999995</v>
      </c>
      <c r="D138" t="s">
        <v>699</v>
      </c>
      <c r="E138" t="s">
        <v>618</v>
      </c>
      <c r="F138">
        <v>2016</v>
      </c>
      <c r="G138" s="51">
        <v>98230</v>
      </c>
      <c r="H138" t="s">
        <v>712</v>
      </c>
    </row>
    <row r="139" spans="1:8" x14ac:dyDescent="0.25">
      <c r="A139" t="s">
        <v>673</v>
      </c>
      <c r="B139" s="51">
        <v>820258.05000000435</v>
      </c>
      <c r="C139" s="51">
        <v>7836.7800000000007</v>
      </c>
      <c r="D139" t="s">
        <v>701</v>
      </c>
      <c r="E139" t="s">
        <v>618</v>
      </c>
      <c r="F139">
        <v>2016</v>
      </c>
      <c r="G139" s="51">
        <v>98230</v>
      </c>
      <c r="H139" t="s">
        <v>712</v>
      </c>
    </row>
    <row r="140" spans="1:8" x14ac:dyDescent="0.25">
      <c r="A140" t="s">
        <v>674</v>
      </c>
      <c r="B140" s="51">
        <v>2059233.9600000069</v>
      </c>
      <c r="C140" s="51">
        <v>2199.67</v>
      </c>
      <c r="D140" t="s">
        <v>699</v>
      </c>
      <c r="E140" t="s">
        <v>618</v>
      </c>
      <c r="F140">
        <v>2016</v>
      </c>
      <c r="G140" s="51">
        <v>32450</v>
      </c>
      <c r="H140" t="s">
        <v>712</v>
      </c>
    </row>
    <row r="141" spans="1:8" x14ac:dyDescent="0.25">
      <c r="A141" t="s">
        <v>674</v>
      </c>
      <c r="B141" s="51">
        <v>820258.05000000435</v>
      </c>
      <c r="C141" s="51">
        <v>716.85</v>
      </c>
      <c r="D141" t="s">
        <v>701</v>
      </c>
      <c r="E141" t="s">
        <v>618</v>
      </c>
      <c r="F141">
        <v>2016</v>
      </c>
      <c r="G141" s="51">
        <v>32450</v>
      </c>
      <c r="H141" t="s">
        <v>712</v>
      </c>
    </row>
    <row r="142" spans="1:8" x14ac:dyDescent="0.25">
      <c r="A142" t="s">
        <v>675</v>
      </c>
      <c r="B142" s="51">
        <v>2059233.9600000069</v>
      </c>
      <c r="C142" s="51">
        <v>4714.4400000000005</v>
      </c>
      <c r="D142" t="s">
        <v>699</v>
      </c>
      <c r="E142" t="s">
        <v>618</v>
      </c>
      <c r="F142">
        <v>2016</v>
      </c>
      <c r="G142" s="51">
        <v>34100</v>
      </c>
      <c r="H142" t="s">
        <v>712</v>
      </c>
    </row>
    <row r="143" spans="1:8" x14ac:dyDescent="0.25">
      <c r="A143" t="s">
        <v>675</v>
      </c>
      <c r="B143" s="51">
        <v>820258.05000000435</v>
      </c>
      <c r="C143" s="51">
        <v>1513.3600000000001</v>
      </c>
      <c r="D143" t="s">
        <v>701</v>
      </c>
      <c r="E143" t="s">
        <v>618</v>
      </c>
      <c r="F143">
        <v>2016</v>
      </c>
      <c r="G143" s="51">
        <v>34100</v>
      </c>
      <c r="H143" t="s">
        <v>712</v>
      </c>
    </row>
    <row r="144" spans="1:8" x14ac:dyDescent="0.25">
      <c r="A144" t="s">
        <v>675</v>
      </c>
      <c r="B144" s="51">
        <v>115190.81999999996</v>
      </c>
      <c r="C144" s="51">
        <v>39.92</v>
      </c>
      <c r="D144" t="s">
        <v>702</v>
      </c>
      <c r="E144" t="s">
        <v>618</v>
      </c>
      <c r="F144">
        <v>2016</v>
      </c>
      <c r="G144" s="51">
        <v>34100</v>
      </c>
      <c r="H144" t="s">
        <v>712</v>
      </c>
    </row>
    <row r="145" spans="1:8" x14ac:dyDescent="0.25">
      <c r="A145" t="s">
        <v>676</v>
      </c>
      <c r="B145" s="51">
        <v>644824.77000000072</v>
      </c>
      <c r="C145" s="51">
        <v>8573.2100000000009</v>
      </c>
      <c r="D145" t="s">
        <v>703</v>
      </c>
      <c r="E145" t="s">
        <v>618</v>
      </c>
      <c r="F145">
        <v>2016</v>
      </c>
      <c r="G145" s="51">
        <v>51260</v>
      </c>
      <c r="H145" t="s">
        <v>712</v>
      </c>
    </row>
    <row r="146" spans="1:8" x14ac:dyDescent="0.25">
      <c r="A146" t="s">
        <v>676</v>
      </c>
      <c r="B146" s="51">
        <v>2059233.9600000069</v>
      </c>
      <c r="C146" s="51">
        <v>26142.080000000009</v>
      </c>
      <c r="D146" t="s">
        <v>699</v>
      </c>
      <c r="E146" t="s">
        <v>618</v>
      </c>
      <c r="F146">
        <v>2016</v>
      </c>
      <c r="G146" s="51">
        <v>51260</v>
      </c>
      <c r="H146" t="s">
        <v>712</v>
      </c>
    </row>
    <row r="147" spans="1:8" x14ac:dyDescent="0.25">
      <c r="A147" t="s">
        <v>676</v>
      </c>
      <c r="B147" s="51">
        <v>295717.04000000103</v>
      </c>
      <c r="C147" s="51">
        <v>2124.5699999999997</v>
      </c>
      <c r="D147" t="s">
        <v>700</v>
      </c>
      <c r="E147" t="s">
        <v>618</v>
      </c>
      <c r="F147">
        <v>2016</v>
      </c>
      <c r="G147" s="51">
        <v>51260</v>
      </c>
      <c r="H147" t="s">
        <v>712</v>
      </c>
    </row>
    <row r="148" spans="1:8" x14ac:dyDescent="0.25">
      <c r="A148" t="s">
        <v>676</v>
      </c>
      <c r="B148" s="51">
        <v>820258.05000000435</v>
      </c>
      <c r="C148" s="51">
        <v>9075.56</v>
      </c>
      <c r="D148" t="s">
        <v>701</v>
      </c>
      <c r="E148" t="s">
        <v>618</v>
      </c>
      <c r="F148">
        <v>2016</v>
      </c>
      <c r="G148" s="51">
        <v>51260</v>
      </c>
      <c r="H148" t="s">
        <v>712</v>
      </c>
    </row>
    <row r="149" spans="1:8" x14ac:dyDescent="0.25">
      <c r="A149" t="s">
        <v>677</v>
      </c>
      <c r="B149" s="51">
        <v>644824.77000000072</v>
      </c>
      <c r="C149" s="51">
        <v>10563.980000000001</v>
      </c>
      <c r="D149" t="s">
        <v>703</v>
      </c>
      <c r="E149" t="s">
        <v>618</v>
      </c>
      <c r="F149">
        <v>2016</v>
      </c>
      <c r="G149" s="51">
        <v>90200</v>
      </c>
      <c r="H149" t="s">
        <v>712</v>
      </c>
    </row>
    <row r="150" spans="1:8" x14ac:dyDescent="0.25">
      <c r="A150" t="s">
        <v>677</v>
      </c>
      <c r="B150" s="51">
        <v>469309.68</v>
      </c>
      <c r="C150" s="51">
        <v>2880</v>
      </c>
      <c r="D150" t="s">
        <v>705</v>
      </c>
      <c r="E150" t="s">
        <v>618</v>
      </c>
      <c r="F150">
        <v>2016</v>
      </c>
      <c r="G150" s="51">
        <v>90200</v>
      </c>
      <c r="H150" t="s">
        <v>712</v>
      </c>
    </row>
    <row r="151" spans="1:8" x14ac:dyDescent="0.25">
      <c r="A151" t="s">
        <v>677</v>
      </c>
      <c r="B151" s="51">
        <v>2059233.9600000069</v>
      </c>
      <c r="C151" s="51">
        <v>23578.509999999995</v>
      </c>
      <c r="D151" t="s">
        <v>699</v>
      </c>
      <c r="E151" t="s">
        <v>618</v>
      </c>
      <c r="F151">
        <v>2016</v>
      </c>
      <c r="G151" s="51">
        <v>90200</v>
      </c>
      <c r="H151" t="s">
        <v>712</v>
      </c>
    </row>
    <row r="152" spans="1:8" x14ac:dyDescent="0.25">
      <c r="A152" t="s">
        <v>677</v>
      </c>
      <c r="B152" s="51">
        <v>295717.04000000103</v>
      </c>
      <c r="C152" s="51">
        <v>956.78</v>
      </c>
      <c r="D152" t="s">
        <v>700</v>
      </c>
      <c r="E152" t="s">
        <v>618</v>
      </c>
      <c r="F152">
        <v>2016</v>
      </c>
      <c r="G152" s="51">
        <v>90200</v>
      </c>
      <c r="H152" t="s">
        <v>712</v>
      </c>
    </row>
    <row r="153" spans="1:8" x14ac:dyDescent="0.25">
      <c r="A153" t="s">
        <v>677</v>
      </c>
      <c r="B153" s="51">
        <v>820258.05000000435</v>
      </c>
      <c r="C153" s="51">
        <v>7879.28</v>
      </c>
      <c r="D153" t="s">
        <v>701</v>
      </c>
      <c r="E153" t="s">
        <v>618</v>
      </c>
      <c r="F153">
        <v>2016</v>
      </c>
      <c r="G153" s="51">
        <v>90200</v>
      </c>
      <c r="H153" t="s">
        <v>712</v>
      </c>
    </row>
    <row r="154" spans="1:8" x14ac:dyDescent="0.25">
      <c r="A154" t="s">
        <v>677</v>
      </c>
      <c r="B154" s="51">
        <v>115190.81999999996</v>
      </c>
      <c r="C154" s="51">
        <v>1837.59</v>
      </c>
      <c r="D154" t="s">
        <v>702</v>
      </c>
      <c r="E154" t="s">
        <v>618</v>
      </c>
      <c r="F154">
        <v>2016</v>
      </c>
      <c r="G154" s="51">
        <v>90200</v>
      </c>
      <c r="H154" t="s">
        <v>712</v>
      </c>
    </row>
    <row r="155" spans="1:8" x14ac:dyDescent="0.25">
      <c r="A155" t="s">
        <v>678</v>
      </c>
      <c r="B155" s="51">
        <v>2059233.9600000069</v>
      </c>
      <c r="C155" s="51">
        <v>10567.42</v>
      </c>
      <c r="D155" t="s">
        <v>699</v>
      </c>
      <c r="E155" t="s">
        <v>618</v>
      </c>
      <c r="F155">
        <v>2016</v>
      </c>
      <c r="G155" s="51">
        <v>29950.720000000001</v>
      </c>
      <c r="H155" t="s">
        <v>712</v>
      </c>
    </row>
    <row r="156" spans="1:8" x14ac:dyDescent="0.25">
      <c r="A156" t="s">
        <v>678</v>
      </c>
      <c r="B156" s="51">
        <v>295717.04000000103</v>
      </c>
      <c r="C156" s="51">
        <v>1761.24</v>
      </c>
      <c r="D156" t="s">
        <v>700</v>
      </c>
      <c r="E156" t="s">
        <v>618</v>
      </c>
      <c r="F156">
        <v>2016</v>
      </c>
      <c r="G156" s="51">
        <v>29950.720000000001</v>
      </c>
      <c r="H156" t="s">
        <v>712</v>
      </c>
    </row>
    <row r="157" spans="1:8" x14ac:dyDescent="0.25">
      <c r="A157" t="s">
        <v>678</v>
      </c>
      <c r="B157" s="51">
        <v>820258.05000000435</v>
      </c>
      <c r="C157" s="51">
        <v>3957.4300000000007</v>
      </c>
      <c r="D157" t="s">
        <v>701</v>
      </c>
      <c r="E157" t="s">
        <v>618</v>
      </c>
      <c r="F157">
        <v>2016</v>
      </c>
      <c r="G157" s="51">
        <v>29950.720000000001</v>
      </c>
      <c r="H157" t="s">
        <v>712</v>
      </c>
    </row>
    <row r="158" spans="1:8" x14ac:dyDescent="0.25">
      <c r="A158" t="s">
        <v>679</v>
      </c>
      <c r="B158" s="51">
        <v>2059233.9600000069</v>
      </c>
      <c r="C158" s="51">
        <v>1982.92</v>
      </c>
      <c r="D158" t="s">
        <v>699</v>
      </c>
      <c r="E158" t="s">
        <v>618</v>
      </c>
      <c r="F158">
        <v>2017</v>
      </c>
      <c r="G158" s="51">
        <v>424.54</v>
      </c>
      <c r="H158" t="s">
        <v>714</v>
      </c>
    </row>
    <row r="159" spans="1:8" x14ac:dyDescent="0.25">
      <c r="A159" t="s">
        <v>679</v>
      </c>
      <c r="B159" s="51">
        <v>820258.05000000435</v>
      </c>
      <c r="C159" s="51">
        <v>1065.48</v>
      </c>
      <c r="D159" t="s">
        <v>701</v>
      </c>
      <c r="E159" t="s">
        <v>618</v>
      </c>
      <c r="F159">
        <v>2017</v>
      </c>
      <c r="G159" s="51">
        <v>424.54</v>
      </c>
      <c r="H159" t="s">
        <v>714</v>
      </c>
    </row>
    <row r="160" spans="1:8" x14ac:dyDescent="0.25">
      <c r="A160" t="s">
        <v>679</v>
      </c>
      <c r="B160" s="51">
        <v>55</v>
      </c>
      <c r="C160" s="51">
        <v>605.63</v>
      </c>
      <c r="D160" t="s">
        <v>707</v>
      </c>
      <c r="E160" t="s">
        <v>618</v>
      </c>
      <c r="F160">
        <v>2017</v>
      </c>
      <c r="G160" s="51">
        <v>424.54</v>
      </c>
      <c r="H160" t="s">
        <v>714</v>
      </c>
    </row>
    <row r="161" spans="1:8" x14ac:dyDescent="0.25">
      <c r="A161" t="s">
        <v>679</v>
      </c>
      <c r="B161" s="51">
        <v>313.44</v>
      </c>
      <c r="C161" s="51">
        <v>313.44</v>
      </c>
      <c r="D161" t="s">
        <v>708</v>
      </c>
      <c r="E161" t="s">
        <v>618</v>
      </c>
      <c r="F161">
        <v>2017</v>
      </c>
      <c r="G161" s="51">
        <v>424.54</v>
      </c>
      <c r="H161" t="s">
        <v>714</v>
      </c>
    </row>
    <row r="162" spans="1:8" x14ac:dyDescent="0.25">
      <c r="A162" t="s">
        <v>679</v>
      </c>
      <c r="B162" s="51">
        <v>424.54</v>
      </c>
      <c r="C162" s="51">
        <v>424.54</v>
      </c>
      <c r="D162" t="s">
        <v>709</v>
      </c>
      <c r="E162" t="s">
        <v>618</v>
      </c>
      <c r="F162">
        <v>2017</v>
      </c>
      <c r="G162" s="51">
        <v>424.54</v>
      </c>
      <c r="H162" t="s">
        <v>714</v>
      </c>
    </row>
    <row r="163" spans="1:8" x14ac:dyDescent="0.25">
      <c r="A163" t="s">
        <v>679</v>
      </c>
      <c r="B163" s="51">
        <v>115190.81999999996</v>
      </c>
      <c r="C163" s="51">
        <v>457.88</v>
      </c>
      <c r="D163" t="s">
        <v>702</v>
      </c>
      <c r="E163" t="s">
        <v>618</v>
      </c>
      <c r="F163">
        <v>2017</v>
      </c>
      <c r="G163" s="51">
        <v>424.54</v>
      </c>
      <c r="H163" t="s">
        <v>714</v>
      </c>
    </row>
    <row r="164" spans="1:8" x14ac:dyDescent="0.25">
      <c r="A164" t="s">
        <v>680</v>
      </c>
      <c r="B164" s="51">
        <v>2059233.9600000069</v>
      </c>
      <c r="C164" s="51">
        <v>10657.19</v>
      </c>
      <c r="D164" t="s">
        <v>699</v>
      </c>
      <c r="E164" t="s">
        <v>618</v>
      </c>
      <c r="F164">
        <v>2017</v>
      </c>
      <c r="G164" s="51">
        <v>18600</v>
      </c>
      <c r="H164" t="s">
        <v>712</v>
      </c>
    </row>
    <row r="165" spans="1:8" x14ac:dyDescent="0.25">
      <c r="A165" t="s">
        <v>680</v>
      </c>
      <c r="B165" s="51">
        <v>295717.04000000103</v>
      </c>
      <c r="C165" s="51">
        <v>1783.8800000000003</v>
      </c>
      <c r="D165" t="s">
        <v>700</v>
      </c>
      <c r="E165" t="s">
        <v>618</v>
      </c>
      <c r="F165">
        <v>2017</v>
      </c>
      <c r="G165" s="51">
        <v>18600</v>
      </c>
      <c r="H165" t="s">
        <v>712</v>
      </c>
    </row>
    <row r="166" spans="1:8" x14ac:dyDescent="0.25">
      <c r="A166" t="s">
        <v>680</v>
      </c>
      <c r="B166" s="51">
        <v>820258.05000000435</v>
      </c>
      <c r="C166" s="51">
        <v>3987.3600000000006</v>
      </c>
      <c r="D166" t="s">
        <v>701</v>
      </c>
      <c r="E166" t="s">
        <v>618</v>
      </c>
      <c r="F166">
        <v>2017</v>
      </c>
      <c r="G166" s="51">
        <v>18600</v>
      </c>
      <c r="H166" t="s">
        <v>712</v>
      </c>
    </row>
    <row r="167" spans="1:8" x14ac:dyDescent="0.25">
      <c r="A167" t="s">
        <v>681</v>
      </c>
      <c r="B167" s="51">
        <v>95492.589999999982</v>
      </c>
      <c r="C167" s="51">
        <v>609.77</v>
      </c>
      <c r="D167" t="s">
        <v>698</v>
      </c>
      <c r="E167" t="s">
        <v>618</v>
      </c>
      <c r="F167">
        <v>2017</v>
      </c>
      <c r="G167" s="51">
        <v>44258</v>
      </c>
      <c r="H167" t="s">
        <v>712</v>
      </c>
    </row>
    <row r="168" spans="1:8" x14ac:dyDescent="0.25">
      <c r="A168" t="s">
        <v>681</v>
      </c>
      <c r="B168" s="51">
        <v>2059233.9600000069</v>
      </c>
      <c r="C168" s="51">
        <v>20817.669999999998</v>
      </c>
      <c r="D168" t="s">
        <v>699</v>
      </c>
      <c r="E168" t="s">
        <v>618</v>
      </c>
      <c r="F168">
        <v>2017</v>
      </c>
      <c r="G168" s="51">
        <v>44258</v>
      </c>
      <c r="H168" t="s">
        <v>712</v>
      </c>
    </row>
    <row r="169" spans="1:8" x14ac:dyDescent="0.25">
      <c r="A169" t="s">
        <v>681</v>
      </c>
      <c r="B169" s="51">
        <v>295717.04000000103</v>
      </c>
      <c r="C169" s="51">
        <v>3469.63</v>
      </c>
      <c r="D169" t="s">
        <v>700</v>
      </c>
      <c r="E169" t="s">
        <v>618</v>
      </c>
      <c r="F169">
        <v>2017</v>
      </c>
      <c r="G169" s="51">
        <v>44258</v>
      </c>
      <c r="H169" t="s">
        <v>712</v>
      </c>
    </row>
    <row r="170" spans="1:8" x14ac:dyDescent="0.25">
      <c r="A170" t="s">
        <v>681</v>
      </c>
      <c r="B170" s="51">
        <v>820258.05000000435</v>
      </c>
      <c r="C170" s="51">
        <v>7796.31</v>
      </c>
      <c r="D170" t="s">
        <v>701</v>
      </c>
      <c r="E170" t="s">
        <v>618</v>
      </c>
      <c r="F170">
        <v>2017</v>
      </c>
      <c r="G170" s="51">
        <v>44258</v>
      </c>
      <c r="H170" t="s">
        <v>712</v>
      </c>
    </row>
    <row r="171" spans="1:8" x14ac:dyDescent="0.25">
      <c r="A171" t="s">
        <v>682</v>
      </c>
      <c r="B171" s="51">
        <v>2059233.9600000069</v>
      </c>
      <c r="C171" s="51">
        <v>19141.320000000003</v>
      </c>
      <c r="D171" t="s">
        <v>699</v>
      </c>
      <c r="E171" t="s">
        <v>618</v>
      </c>
      <c r="F171">
        <v>2017</v>
      </c>
      <c r="G171" s="51">
        <v>45570</v>
      </c>
      <c r="H171" t="s">
        <v>712</v>
      </c>
    </row>
    <row r="172" spans="1:8" x14ac:dyDescent="0.25">
      <c r="A172" t="s">
        <v>682</v>
      </c>
      <c r="B172" s="51">
        <v>295717.04000000103</v>
      </c>
      <c r="C172" s="51">
        <v>3190.22</v>
      </c>
      <c r="D172" t="s">
        <v>700</v>
      </c>
      <c r="E172" t="s">
        <v>618</v>
      </c>
      <c r="F172">
        <v>2017</v>
      </c>
      <c r="G172" s="51">
        <v>45570</v>
      </c>
      <c r="H172" t="s">
        <v>712</v>
      </c>
    </row>
    <row r="173" spans="1:8" x14ac:dyDescent="0.25">
      <c r="A173" t="s">
        <v>682</v>
      </c>
      <c r="B173" s="51">
        <v>820258.05000000435</v>
      </c>
      <c r="C173" s="51">
        <v>7168.52</v>
      </c>
      <c r="D173" t="s">
        <v>701</v>
      </c>
      <c r="E173" t="s">
        <v>618</v>
      </c>
      <c r="F173">
        <v>2017</v>
      </c>
      <c r="G173" s="51">
        <v>45570</v>
      </c>
      <c r="H173" t="s">
        <v>712</v>
      </c>
    </row>
    <row r="174" spans="1:8" x14ac:dyDescent="0.25">
      <c r="A174" t="s">
        <v>683</v>
      </c>
      <c r="B174" s="51">
        <v>95492.589999999982</v>
      </c>
      <c r="C174" s="51">
        <v>355.69</v>
      </c>
      <c r="D174" t="s">
        <v>698</v>
      </c>
      <c r="E174" t="s">
        <v>618</v>
      </c>
      <c r="F174">
        <v>2017</v>
      </c>
      <c r="G174" s="51">
        <v>15785</v>
      </c>
      <c r="H174" t="s">
        <v>712</v>
      </c>
    </row>
    <row r="175" spans="1:8" x14ac:dyDescent="0.25">
      <c r="A175" t="s">
        <v>684</v>
      </c>
      <c r="B175" s="51">
        <v>469309.68</v>
      </c>
      <c r="C175" s="51">
        <v>206.6</v>
      </c>
      <c r="D175" t="s">
        <v>705</v>
      </c>
      <c r="E175" t="s">
        <v>619</v>
      </c>
      <c r="F175">
        <v>2017</v>
      </c>
      <c r="G175" s="51">
        <v>1069.3100000000002</v>
      </c>
      <c r="H175" t="s">
        <v>714</v>
      </c>
    </row>
    <row r="176" spans="1:8" x14ac:dyDescent="0.25">
      <c r="A176" t="s">
        <v>684</v>
      </c>
      <c r="B176" s="51">
        <v>2059233.9600000069</v>
      </c>
      <c r="C176" s="51">
        <v>14124.060000000001</v>
      </c>
      <c r="D176" t="s">
        <v>699</v>
      </c>
      <c r="E176" t="s">
        <v>619</v>
      </c>
      <c r="F176">
        <v>2017</v>
      </c>
      <c r="G176" s="51">
        <v>1069.3100000000002</v>
      </c>
      <c r="H176" t="s">
        <v>714</v>
      </c>
    </row>
    <row r="177" spans="1:8" x14ac:dyDescent="0.25">
      <c r="A177" t="s">
        <v>684</v>
      </c>
      <c r="B177" s="51">
        <v>295717.04000000103</v>
      </c>
      <c r="C177" s="51">
        <v>2354.0300000000002</v>
      </c>
      <c r="D177" t="s">
        <v>700</v>
      </c>
      <c r="E177" t="s">
        <v>619</v>
      </c>
      <c r="F177">
        <v>2017</v>
      </c>
      <c r="G177" s="51">
        <v>1069.3100000000002</v>
      </c>
      <c r="H177" t="s">
        <v>714</v>
      </c>
    </row>
    <row r="178" spans="1:8" x14ac:dyDescent="0.25">
      <c r="A178" t="s">
        <v>684</v>
      </c>
      <c r="B178" s="51">
        <v>820258.05000000435</v>
      </c>
      <c r="C178" s="51">
        <v>5191.7199999999993</v>
      </c>
      <c r="D178" t="s">
        <v>701</v>
      </c>
      <c r="E178" t="s">
        <v>619</v>
      </c>
      <c r="F178">
        <v>2017</v>
      </c>
      <c r="G178" s="51">
        <v>1069.3100000000002</v>
      </c>
      <c r="H178" t="s">
        <v>714</v>
      </c>
    </row>
    <row r="179" spans="1:8" x14ac:dyDescent="0.25">
      <c r="A179" t="s">
        <v>685</v>
      </c>
      <c r="B179" s="51">
        <v>2568.0300000000002</v>
      </c>
      <c r="C179" s="51">
        <v>114.63</v>
      </c>
      <c r="D179" t="s">
        <v>710</v>
      </c>
      <c r="E179" t="s">
        <v>619</v>
      </c>
      <c r="F179">
        <v>2016</v>
      </c>
      <c r="G179" s="51">
        <v>1675</v>
      </c>
      <c r="H179" t="s">
        <v>715</v>
      </c>
    </row>
    <row r="180" spans="1:8" x14ac:dyDescent="0.25">
      <c r="A180" t="s">
        <v>686</v>
      </c>
      <c r="B180" s="51">
        <v>2059233.9600000069</v>
      </c>
      <c r="C180" s="51">
        <v>225.31</v>
      </c>
      <c r="D180" t="s">
        <v>699</v>
      </c>
      <c r="E180" t="s">
        <v>619</v>
      </c>
      <c r="F180">
        <v>2017</v>
      </c>
      <c r="G180" s="51">
        <v>25000</v>
      </c>
      <c r="H180" t="s">
        <v>715</v>
      </c>
    </row>
    <row r="181" spans="1:8" x14ac:dyDescent="0.25">
      <c r="A181" t="s">
        <v>686</v>
      </c>
      <c r="B181" s="51">
        <v>295717.04000000103</v>
      </c>
      <c r="C181" s="51">
        <v>37.549999999999997</v>
      </c>
      <c r="D181" t="s">
        <v>700</v>
      </c>
      <c r="E181" t="s">
        <v>619</v>
      </c>
      <c r="F181">
        <v>2017</v>
      </c>
      <c r="G181" s="51">
        <v>25000</v>
      </c>
      <c r="H181" t="s">
        <v>715</v>
      </c>
    </row>
    <row r="182" spans="1:8" x14ac:dyDescent="0.25">
      <c r="A182" t="s">
        <v>686</v>
      </c>
      <c r="B182" s="51">
        <v>820258.05000000435</v>
      </c>
      <c r="C182" s="51">
        <v>83.54</v>
      </c>
      <c r="D182" t="s">
        <v>701</v>
      </c>
      <c r="E182" t="s">
        <v>619</v>
      </c>
      <c r="F182">
        <v>2017</v>
      </c>
      <c r="G182" s="51">
        <v>25000</v>
      </c>
      <c r="H182" t="s">
        <v>715</v>
      </c>
    </row>
    <row r="183" spans="1:8" x14ac:dyDescent="0.25">
      <c r="A183" t="s">
        <v>687</v>
      </c>
      <c r="B183" s="51">
        <v>2059233.9600000069</v>
      </c>
      <c r="C183" s="51">
        <v>6164.1300000000019</v>
      </c>
      <c r="D183" t="s">
        <v>699</v>
      </c>
      <c r="E183" t="s">
        <v>619</v>
      </c>
      <c r="F183">
        <v>2017</v>
      </c>
      <c r="G183" s="51">
        <v>12000</v>
      </c>
      <c r="H183" t="s">
        <v>715</v>
      </c>
    </row>
    <row r="184" spans="1:8" x14ac:dyDescent="0.25">
      <c r="A184" t="s">
        <v>687</v>
      </c>
      <c r="B184" s="51">
        <v>295717.04000000103</v>
      </c>
      <c r="C184" s="51">
        <v>1021.44</v>
      </c>
      <c r="D184" t="s">
        <v>700</v>
      </c>
      <c r="E184" t="s">
        <v>619</v>
      </c>
      <c r="F184">
        <v>2017</v>
      </c>
      <c r="G184" s="51">
        <v>12000</v>
      </c>
      <c r="H184" t="s">
        <v>715</v>
      </c>
    </row>
    <row r="185" spans="1:8" x14ac:dyDescent="0.25">
      <c r="A185" t="s">
        <v>687</v>
      </c>
      <c r="B185" s="51">
        <v>820258.05000000435</v>
      </c>
      <c r="C185" s="51">
        <v>2795.6500000000005</v>
      </c>
      <c r="D185" t="s">
        <v>701</v>
      </c>
      <c r="E185" t="s">
        <v>619</v>
      </c>
      <c r="F185">
        <v>2017</v>
      </c>
      <c r="G185" s="51">
        <v>12000</v>
      </c>
      <c r="H185" t="s">
        <v>715</v>
      </c>
    </row>
    <row r="186" spans="1:8" x14ac:dyDescent="0.25">
      <c r="A186" t="s">
        <v>688</v>
      </c>
      <c r="B186" s="51">
        <v>644824.77000000072</v>
      </c>
      <c r="C186" s="51">
        <v>2989</v>
      </c>
      <c r="D186" t="s">
        <v>703</v>
      </c>
      <c r="E186" t="s">
        <v>619</v>
      </c>
      <c r="F186">
        <v>2017</v>
      </c>
      <c r="G186" s="51">
        <v>42174</v>
      </c>
      <c r="H186" t="s">
        <v>715</v>
      </c>
    </row>
    <row r="187" spans="1:8" x14ac:dyDescent="0.25">
      <c r="A187" t="s">
        <v>688</v>
      </c>
      <c r="B187" s="51">
        <v>2059233.9600000069</v>
      </c>
      <c r="C187" s="51">
        <v>23167.770000000004</v>
      </c>
      <c r="D187" t="s">
        <v>699</v>
      </c>
      <c r="E187" t="s">
        <v>619</v>
      </c>
      <c r="F187">
        <v>2017</v>
      </c>
      <c r="G187" s="51">
        <v>42174</v>
      </c>
      <c r="H187" t="s">
        <v>715</v>
      </c>
    </row>
    <row r="188" spans="1:8" x14ac:dyDescent="0.25">
      <c r="A188" t="s">
        <v>688</v>
      </c>
      <c r="B188" s="51">
        <v>295717.04000000103</v>
      </c>
      <c r="C188" s="51">
        <v>3861.2999999999984</v>
      </c>
      <c r="D188" t="s">
        <v>700</v>
      </c>
      <c r="E188" t="s">
        <v>619</v>
      </c>
      <c r="F188">
        <v>2017</v>
      </c>
      <c r="G188" s="51">
        <v>42174</v>
      </c>
      <c r="H188" t="s">
        <v>715</v>
      </c>
    </row>
    <row r="189" spans="1:8" x14ac:dyDescent="0.25">
      <c r="A189" t="s">
        <v>688</v>
      </c>
      <c r="B189" s="51">
        <v>820258.05000000435</v>
      </c>
      <c r="C189" s="51">
        <v>8676.3499999999985</v>
      </c>
      <c r="D189" t="s">
        <v>701</v>
      </c>
      <c r="E189" t="s">
        <v>619</v>
      </c>
      <c r="F189">
        <v>2017</v>
      </c>
      <c r="G189" s="51">
        <v>42174</v>
      </c>
      <c r="H189" t="s">
        <v>715</v>
      </c>
    </row>
    <row r="190" spans="1:8" x14ac:dyDescent="0.25">
      <c r="A190" t="s">
        <v>689</v>
      </c>
      <c r="B190" s="51">
        <v>644824.77000000072</v>
      </c>
      <c r="C190" s="51">
        <v>3964.02</v>
      </c>
      <c r="D190" t="s">
        <v>703</v>
      </c>
      <c r="E190" t="s">
        <v>619</v>
      </c>
      <c r="F190">
        <v>2016</v>
      </c>
      <c r="G190" s="51">
        <v>80458.95</v>
      </c>
      <c r="H190" t="s">
        <v>715</v>
      </c>
    </row>
    <row r="191" spans="1:8" x14ac:dyDescent="0.25">
      <c r="A191" t="s">
        <v>689</v>
      </c>
      <c r="B191" s="51">
        <v>95492.589999999982</v>
      </c>
      <c r="C191" s="51">
        <v>57.96</v>
      </c>
      <c r="D191" t="s">
        <v>698</v>
      </c>
      <c r="E191" t="s">
        <v>619</v>
      </c>
      <c r="F191">
        <v>2016</v>
      </c>
      <c r="G191" s="51">
        <v>80458.95</v>
      </c>
      <c r="H191" t="s">
        <v>715</v>
      </c>
    </row>
    <row r="192" spans="1:8" x14ac:dyDescent="0.25">
      <c r="A192" t="s">
        <v>689</v>
      </c>
      <c r="B192" s="51">
        <v>2059233.9600000069</v>
      </c>
      <c r="C192" s="51">
        <v>13301.639999999998</v>
      </c>
      <c r="D192" t="s">
        <v>699</v>
      </c>
      <c r="E192" t="s">
        <v>619</v>
      </c>
      <c r="F192">
        <v>2016</v>
      </c>
      <c r="G192" s="51">
        <v>80458.95</v>
      </c>
      <c r="H192" t="s">
        <v>715</v>
      </c>
    </row>
    <row r="193" spans="1:8" x14ac:dyDescent="0.25">
      <c r="A193" t="s">
        <v>689</v>
      </c>
      <c r="B193" s="51">
        <v>295717.04000000103</v>
      </c>
      <c r="C193" s="51">
        <v>2216.9</v>
      </c>
      <c r="D193" t="s">
        <v>700</v>
      </c>
      <c r="E193" t="s">
        <v>619</v>
      </c>
      <c r="F193">
        <v>2016</v>
      </c>
      <c r="G193" s="51">
        <v>80458.95</v>
      </c>
      <c r="H193" t="s">
        <v>715</v>
      </c>
    </row>
    <row r="194" spans="1:8" x14ac:dyDescent="0.25">
      <c r="A194" t="s">
        <v>689</v>
      </c>
      <c r="B194" s="51">
        <v>820258.05000000435</v>
      </c>
      <c r="C194" s="51">
        <v>4981.32</v>
      </c>
      <c r="D194" t="s">
        <v>701</v>
      </c>
      <c r="E194" t="s">
        <v>619</v>
      </c>
      <c r="F194">
        <v>2016</v>
      </c>
      <c r="G194" s="51">
        <v>80458.95</v>
      </c>
      <c r="H194" t="s">
        <v>715</v>
      </c>
    </row>
    <row r="195" spans="1:8" x14ac:dyDescent="0.25">
      <c r="A195" t="s">
        <v>689</v>
      </c>
      <c r="B195" s="51">
        <v>2568.0300000000002</v>
      </c>
      <c r="C195" s="51">
        <v>33.729999999999997</v>
      </c>
      <c r="D195" t="s">
        <v>710</v>
      </c>
      <c r="E195" t="s">
        <v>619</v>
      </c>
      <c r="F195">
        <v>2016</v>
      </c>
      <c r="G195" s="51">
        <v>80458.95</v>
      </c>
      <c r="H195" t="s">
        <v>715</v>
      </c>
    </row>
    <row r="196" spans="1:8" x14ac:dyDescent="0.25">
      <c r="A196" t="s">
        <v>690</v>
      </c>
      <c r="B196" s="51">
        <v>644824.77000000072</v>
      </c>
      <c r="C196" s="51">
        <v>19487.850000000002</v>
      </c>
      <c r="D196" t="s">
        <v>703</v>
      </c>
      <c r="E196" t="s">
        <v>619</v>
      </c>
      <c r="F196">
        <v>2017</v>
      </c>
      <c r="G196" s="51">
        <v>7500</v>
      </c>
      <c r="H196" t="s">
        <v>715</v>
      </c>
    </row>
    <row r="197" spans="1:8" x14ac:dyDescent="0.25">
      <c r="A197" t="s">
        <v>690</v>
      </c>
      <c r="B197" s="51">
        <v>469309.68</v>
      </c>
      <c r="C197" s="51">
        <v>133.4</v>
      </c>
      <c r="D197" t="s">
        <v>705</v>
      </c>
      <c r="E197" t="s">
        <v>619</v>
      </c>
      <c r="F197">
        <v>2017</v>
      </c>
      <c r="G197" s="51">
        <v>7500</v>
      </c>
      <c r="H197" t="s">
        <v>715</v>
      </c>
    </row>
    <row r="198" spans="1:8" x14ac:dyDescent="0.25">
      <c r="A198" t="s">
        <v>691</v>
      </c>
      <c r="B198" s="51">
        <v>2568.0300000000002</v>
      </c>
      <c r="C198" s="51">
        <v>2419.67</v>
      </c>
      <c r="D198" t="s">
        <v>710</v>
      </c>
      <c r="E198" t="s">
        <v>620</v>
      </c>
      <c r="F198">
        <v>2016</v>
      </c>
      <c r="G198" s="51">
        <v>13385</v>
      </c>
      <c r="H198" t="s">
        <v>715</v>
      </c>
    </row>
    <row r="199" spans="1:8" x14ac:dyDescent="0.25">
      <c r="A199" t="s">
        <v>692</v>
      </c>
      <c r="B199" s="51">
        <v>95492.589999999982</v>
      </c>
      <c r="C199" s="51">
        <v>18162.919999999998</v>
      </c>
      <c r="D199" t="s">
        <v>698</v>
      </c>
      <c r="E199" t="s">
        <v>621</v>
      </c>
      <c r="F199">
        <v>2016</v>
      </c>
      <c r="G199" s="51">
        <v>25000</v>
      </c>
      <c r="H199" t="s">
        <v>715</v>
      </c>
    </row>
    <row r="200" spans="1:8" x14ac:dyDescent="0.25">
      <c r="A200" t="s">
        <v>692</v>
      </c>
      <c r="B200" s="51">
        <v>469309.68</v>
      </c>
      <c r="C200" s="51">
        <v>6837.08</v>
      </c>
      <c r="D200" t="s">
        <v>705</v>
      </c>
      <c r="E200" t="s">
        <v>621</v>
      </c>
      <c r="F200">
        <v>2016</v>
      </c>
      <c r="G200" s="51">
        <v>25000</v>
      </c>
      <c r="H200" t="s">
        <v>715</v>
      </c>
    </row>
    <row r="201" spans="1:8" x14ac:dyDescent="0.25">
      <c r="A201" t="s">
        <v>693</v>
      </c>
      <c r="B201" s="51">
        <v>95492.589999999982</v>
      </c>
      <c r="C201" s="51">
        <v>5454.58</v>
      </c>
      <c r="D201" t="s">
        <v>698</v>
      </c>
      <c r="E201" t="s">
        <v>621</v>
      </c>
      <c r="F201">
        <v>2016</v>
      </c>
      <c r="G201" s="51">
        <v>15000</v>
      </c>
      <c r="H201" t="s">
        <v>715</v>
      </c>
    </row>
    <row r="202" spans="1:8" x14ac:dyDescent="0.25">
      <c r="A202" t="s">
        <v>693</v>
      </c>
      <c r="B202" s="51">
        <v>469309.68</v>
      </c>
      <c r="C202" s="51">
        <v>9545.42</v>
      </c>
      <c r="D202" t="s">
        <v>705</v>
      </c>
      <c r="E202" t="s">
        <v>621</v>
      </c>
      <c r="F202">
        <v>2016</v>
      </c>
      <c r="G202" s="51">
        <v>15000</v>
      </c>
      <c r="H202" t="s">
        <v>715</v>
      </c>
    </row>
    <row r="203" spans="1:8" x14ac:dyDescent="0.25">
      <c r="A203" t="s">
        <v>694</v>
      </c>
      <c r="B203" s="51">
        <v>469309.68</v>
      </c>
      <c r="C203" s="51">
        <v>945.52</v>
      </c>
      <c r="D203" t="s">
        <v>705</v>
      </c>
      <c r="E203" t="s">
        <v>621</v>
      </c>
      <c r="F203">
        <v>2016</v>
      </c>
      <c r="G203" s="51">
        <v>1176</v>
      </c>
      <c r="H203" t="s">
        <v>715</v>
      </c>
    </row>
    <row r="204" spans="1:8" x14ac:dyDescent="0.25">
      <c r="A204" t="s">
        <v>694</v>
      </c>
      <c r="B204" s="51">
        <v>230.48</v>
      </c>
      <c r="C204" s="51">
        <v>230.48</v>
      </c>
      <c r="D204" t="s">
        <v>711</v>
      </c>
      <c r="E204" t="s">
        <v>621</v>
      </c>
      <c r="F204">
        <v>2016</v>
      </c>
      <c r="G204" s="51">
        <v>1176</v>
      </c>
      <c r="H204" t="s">
        <v>715</v>
      </c>
    </row>
  </sheetData>
  <mergeCells count="11">
    <mergeCell ref="H6:H7"/>
    <mergeCell ref="A1:H1"/>
    <mergeCell ref="A2:H2"/>
    <mergeCell ref="A3:H3"/>
    <mergeCell ref="A5:D5"/>
    <mergeCell ref="E5:H5"/>
    <mergeCell ref="A6:A7"/>
    <mergeCell ref="B6:C6"/>
    <mergeCell ref="D6:D7"/>
    <mergeCell ref="E6:E7"/>
    <mergeCell ref="F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50"/>
  <sheetViews>
    <sheetView topLeftCell="B1" zoomScale="75" workbookViewId="0">
      <selection activeCell="F8" sqref="F8"/>
    </sheetView>
  </sheetViews>
  <sheetFormatPr baseColWidth="10" defaultRowHeight="15" x14ac:dyDescent="0.25"/>
  <cols>
    <col min="1" max="1" width="57.140625" bestFit="1" customWidth="1"/>
    <col min="2" max="11" width="19" bestFit="1" customWidth="1"/>
  </cols>
  <sheetData>
    <row r="1" spans="1:11" ht="39.950000000000003" customHeight="1" thickBot="1" x14ac:dyDescent="0.3">
      <c r="A1" s="54" t="s">
        <v>412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9"/>
    </row>
    <row r="4" spans="1:11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64.5" thickBot="1" x14ac:dyDescent="0.3">
      <c r="A5" s="2" t="s">
        <v>413</v>
      </c>
      <c r="B5" s="2" t="s">
        <v>414</v>
      </c>
      <c r="C5" s="2" t="s">
        <v>415</v>
      </c>
      <c r="D5" s="2" t="s">
        <v>416</v>
      </c>
      <c r="E5" s="2" t="s">
        <v>417</v>
      </c>
      <c r="F5" s="2" t="s">
        <v>418</v>
      </c>
      <c r="G5" s="2" t="s">
        <v>419</v>
      </c>
      <c r="H5" s="2" t="s">
        <v>420</v>
      </c>
      <c r="I5" s="2" t="s">
        <v>421</v>
      </c>
      <c r="J5" s="2" t="s">
        <v>422</v>
      </c>
      <c r="K5" s="2" t="s">
        <v>423</v>
      </c>
    </row>
    <row r="6" spans="1:11" ht="23.25" thickBot="1" x14ac:dyDescent="0.3">
      <c r="A6" s="10" t="s">
        <v>424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5.75" thickBot="1" x14ac:dyDescent="0.3">
      <c r="A7" s="4" t="s">
        <v>425</v>
      </c>
      <c r="B7" s="8"/>
      <c r="C7" s="8">
        <v>1</v>
      </c>
      <c r="D7" s="8"/>
      <c r="E7" s="8">
        <v>11</v>
      </c>
      <c r="F7" s="8">
        <v>102</v>
      </c>
      <c r="G7" s="8"/>
      <c r="H7" s="25" t="s">
        <v>1</v>
      </c>
      <c r="I7" s="25" t="s">
        <v>1</v>
      </c>
      <c r="J7" s="25" t="s">
        <v>1</v>
      </c>
      <c r="K7" s="26">
        <f>SUM(B7:G7)</f>
        <v>114</v>
      </c>
    </row>
    <row r="8" spans="1:11" ht="15.75" thickBot="1" x14ac:dyDescent="0.3">
      <c r="A8" s="4" t="s">
        <v>426</v>
      </c>
      <c r="B8" s="5"/>
      <c r="C8" s="5">
        <v>61.17</v>
      </c>
      <c r="D8" s="5"/>
      <c r="E8" s="5">
        <v>363.03</v>
      </c>
      <c r="F8" s="5">
        <v>2226.37</v>
      </c>
      <c r="G8" s="5"/>
      <c r="H8" s="25" t="s">
        <v>1</v>
      </c>
      <c r="I8" s="12">
        <f>SUM(B8:G8)</f>
        <v>2650.5699999999997</v>
      </c>
      <c r="J8" s="25" t="s">
        <v>1</v>
      </c>
      <c r="K8" s="25" t="s">
        <v>1</v>
      </c>
    </row>
    <row r="9" spans="1:11" ht="15.75" thickBot="1" x14ac:dyDescent="0.3">
      <c r="A9" s="4" t="s">
        <v>427</v>
      </c>
      <c r="B9" s="5"/>
      <c r="C9" s="5"/>
      <c r="D9" s="5"/>
      <c r="E9" s="5"/>
      <c r="F9" s="5"/>
      <c r="G9" s="5"/>
      <c r="H9" s="25" t="s">
        <v>1</v>
      </c>
      <c r="I9" s="12">
        <f>SUM(B9:G9)</f>
        <v>0</v>
      </c>
      <c r="J9" s="25" t="s">
        <v>1</v>
      </c>
      <c r="K9" s="25" t="s">
        <v>1</v>
      </c>
    </row>
    <row r="10" spans="1:11" ht="15.75" thickBot="1" x14ac:dyDescent="0.3">
      <c r="A10" s="4" t="s">
        <v>428</v>
      </c>
      <c r="B10" s="5"/>
      <c r="C10" s="5"/>
      <c r="D10" s="5"/>
      <c r="E10" s="5"/>
      <c r="F10" s="5"/>
      <c r="G10" s="5"/>
      <c r="H10" s="25" t="s">
        <v>1</v>
      </c>
      <c r="I10" s="12">
        <f>SUM(B10:G10)</f>
        <v>0</v>
      </c>
      <c r="J10" s="25" t="s">
        <v>1</v>
      </c>
      <c r="K10" s="25" t="s">
        <v>1</v>
      </c>
    </row>
    <row r="11" spans="1:11" ht="15.75" thickBot="1" x14ac:dyDescent="0.3">
      <c r="A11" s="4" t="s">
        <v>429</v>
      </c>
      <c r="B11" s="5"/>
      <c r="C11" s="5"/>
      <c r="D11" s="5"/>
      <c r="E11" s="5"/>
      <c r="F11" s="5"/>
      <c r="G11" s="5"/>
      <c r="H11" s="25" t="s">
        <v>1</v>
      </c>
      <c r="I11" s="12">
        <f>SUM(B11:G11)</f>
        <v>0</v>
      </c>
      <c r="J11" s="25" t="s">
        <v>1</v>
      </c>
      <c r="K11" s="25" t="s">
        <v>1</v>
      </c>
    </row>
    <row r="12" spans="1:11" ht="15.75" thickBot="1" x14ac:dyDescent="0.3">
      <c r="A12" s="4" t="s">
        <v>430</v>
      </c>
      <c r="B12" s="25" t="s">
        <v>1</v>
      </c>
      <c r="C12" s="25" t="s">
        <v>1</v>
      </c>
      <c r="D12" s="25" t="s">
        <v>1</v>
      </c>
      <c r="E12" s="25" t="s">
        <v>1</v>
      </c>
      <c r="F12" s="25" t="s">
        <v>1</v>
      </c>
      <c r="G12" s="25" t="s">
        <v>1</v>
      </c>
      <c r="H12" s="5" t="s">
        <v>1</v>
      </c>
      <c r="I12" s="25" t="s">
        <v>1</v>
      </c>
      <c r="J12" s="25" t="s">
        <v>1</v>
      </c>
      <c r="K12" s="25" t="s">
        <v>1</v>
      </c>
    </row>
    <row r="13" spans="1:11" ht="15.75" thickBot="1" x14ac:dyDescent="0.3">
      <c r="A13" s="4" t="s">
        <v>431</v>
      </c>
      <c r="B13" s="25" t="s">
        <v>1</v>
      </c>
      <c r="C13" s="25" t="s">
        <v>1</v>
      </c>
      <c r="D13" s="25" t="s">
        <v>1</v>
      </c>
      <c r="E13" s="25" t="s">
        <v>1</v>
      </c>
      <c r="F13" s="25" t="s">
        <v>1</v>
      </c>
      <c r="G13" s="25" t="s">
        <v>1</v>
      </c>
      <c r="H13" s="5">
        <v>821.24</v>
      </c>
      <c r="I13" s="25" t="s">
        <v>1</v>
      </c>
      <c r="J13" s="25" t="s">
        <v>1</v>
      </c>
      <c r="K13" s="25" t="s">
        <v>1</v>
      </c>
    </row>
    <row r="14" spans="1:11" ht="15.75" thickBot="1" x14ac:dyDescent="0.3">
      <c r="A14" s="1" t="s">
        <v>301</v>
      </c>
      <c r="B14" s="13">
        <f t="shared" ref="B14:G14" si="0">ROUND(SUM(B8:B11),2)</f>
        <v>0</v>
      </c>
      <c r="C14" s="13">
        <f t="shared" si="0"/>
        <v>61.17</v>
      </c>
      <c r="D14" s="13">
        <f t="shared" si="0"/>
        <v>0</v>
      </c>
      <c r="E14" s="13">
        <f t="shared" si="0"/>
        <v>363.03</v>
      </c>
      <c r="F14" s="13">
        <f t="shared" si="0"/>
        <v>2226.37</v>
      </c>
      <c r="G14" s="13">
        <f t="shared" si="0"/>
        <v>0</v>
      </c>
      <c r="H14" s="13">
        <f>ROUND(SUM(H12:H13),2)</f>
        <v>821.24</v>
      </c>
      <c r="I14" s="13">
        <f>ROUND(SUM(I8:I11),2)</f>
        <v>2650.57</v>
      </c>
      <c r="J14" s="13">
        <f>ROUND(SUM(H14:I14),2)</f>
        <v>3471.81</v>
      </c>
      <c r="K14" s="25" t="s">
        <v>1</v>
      </c>
    </row>
    <row r="15" spans="1:11" ht="23.25" thickBot="1" x14ac:dyDescent="0.3">
      <c r="A15" s="10" t="s">
        <v>432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 thickBot="1" x14ac:dyDescent="0.3">
      <c r="A16" s="4" t="s">
        <v>425</v>
      </c>
      <c r="B16" s="8"/>
      <c r="C16" s="8"/>
      <c r="D16" s="8"/>
      <c r="E16" s="8"/>
      <c r="F16" s="8"/>
      <c r="G16" s="8"/>
      <c r="H16" s="25" t="s">
        <v>1</v>
      </c>
      <c r="I16" s="25" t="s">
        <v>1</v>
      </c>
      <c r="J16" s="25" t="s">
        <v>1</v>
      </c>
      <c r="K16" s="26">
        <f>SUM(B16:G16)</f>
        <v>0</v>
      </c>
    </row>
    <row r="17" spans="1:11" ht="15.75" thickBot="1" x14ac:dyDescent="0.3">
      <c r="A17" s="4" t="s">
        <v>426</v>
      </c>
      <c r="B17" s="5"/>
      <c r="C17" s="5"/>
      <c r="D17" s="5"/>
      <c r="E17" s="5"/>
      <c r="F17" s="5"/>
      <c r="G17" s="5"/>
      <c r="H17" s="25" t="s">
        <v>1</v>
      </c>
      <c r="I17" s="12">
        <f>SUM(B17:G17)</f>
        <v>0</v>
      </c>
      <c r="J17" s="25" t="s">
        <v>1</v>
      </c>
      <c r="K17" s="25" t="s">
        <v>1</v>
      </c>
    </row>
    <row r="18" spans="1:11" ht="15.75" thickBot="1" x14ac:dyDescent="0.3">
      <c r="A18" s="4" t="s">
        <v>427</v>
      </c>
      <c r="B18" s="5"/>
      <c r="C18" s="5"/>
      <c r="D18" s="5"/>
      <c r="E18" s="5"/>
      <c r="F18" s="5"/>
      <c r="G18" s="5"/>
      <c r="H18" s="25" t="s">
        <v>1</v>
      </c>
      <c r="I18" s="12">
        <f>SUM(B18:G18)</f>
        <v>0</v>
      </c>
      <c r="J18" s="25" t="s">
        <v>1</v>
      </c>
      <c r="K18" s="25" t="s">
        <v>1</v>
      </c>
    </row>
    <row r="19" spans="1:11" ht="15.75" thickBot="1" x14ac:dyDescent="0.3">
      <c r="A19" s="4" t="s">
        <v>428</v>
      </c>
      <c r="B19" s="5"/>
      <c r="C19" s="5"/>
      <c r="D19" s="5"/>
      <c r="E19" s="5"/>
      <c r="F19" s="5"/>
      <c r="G19" s="5"/>
      <c r="H19" s="25" t="s">
        <v>1</v>
      </c>
      <c r="I19" s="12">
        <f>SUM(B19:G19)</f>
        <v>0</v>
      </c>
      <c r="J19" s="25" t="s">
        <v>1</v>
      </c>
      <c r="K19" s="25" t="s">
        <v>1</v>
      </c>
    </row>
    <row r="20" spans="1:11" ht="15.75" thickBot="1" x14ac:dyDescent="0.3">
      <c r="A20" s="4" t="s">
        <v>429</v>
      </c>
      <c r="B20" s="5"/>
      <c r="C20" s="5"/>
      <c r="D20" s="5"/>
      <c r="E20" s="5"/>
      <c r="F20" s="5"/>
      <c r="G20" s="5"/>
      <c r="H20" s="25" t="s">
        <v>1</v>
      </c>
      <c r="I20" s="12">
        <f>SUM(B20:G20)</f>
        <v>0</v>
      </c>
      <c r="J20" s="25" t="s">
        <v>1</v>
      </c>
      <c r="K20" s="25" t="s">
        <v>1</v>
      </c>
    </row>
    <row r="21" spans="1:11" ht="15.75" thickBot="1" x14ac:dyDescent="0.3">
      <c r="A21" s="4" t="s">
        <v>430</v>
      </c>
      <c r="B21" s="25" t="s">
        <v>1</v>
      </c>
      <c r="C21" s="25" t="s">
        <v>1</v>
      </c>
      <c r="D21" s="25" t="s">
        <v>1</v>
      </c>
      <c r="E21" s="25" t="s">
        <v>1</v>
      </c>
      <c r="F21" s="25" t="s">
        <v>1</v>
      </c>
      <c r="G21" s="25" t="s">
        <v>1</v>
      </c>
      <c r="H21" s="5"/>
      <c r="I21" s="25" t="s">
        <v>1</v>
      </c>
      <c r="J21" s="25" t="s">
        <v>1</v>
      </c>
      <c r="K21" s="25" t="s">
        <v>1</v>
      </c>
    </row>
    <row r="22" spans="1:11" ht="15.75" thickBot="1" x14ac:dyDescent="0.3">
      <c r="A22" s="4" t="s">
        <v>431</v>
      </c>
      <c r="B22" s="25" t="s">
        <v>1</v>
      </c>
      <c r="C22" s="25" t="s">
        <v>1</v>
      </c>
      <c r="D22" s="25" t="s">
        <v>1</v>
      </c>
      <c r="E22" s="25" t="s">
        <v>1</v>
      </c>
      <c r="F22" s="25" t="s">
        <v>1</v>
      </c>
      <c r="G22" s="25" t="s">
        <v>1</v>
      </c>
      <c r="H22" s="5"/>
      <c r="I22" s="25" t="s">
        <v>1</v>
      </c>
      <c r="J22" s="25" t="s">
        <v>1</v>
      </c>
      <c r="K22" s="25" t="s">
        <v>1</v>
      </c>
    </row>
    <row r="23" spans="1:11" ht="15.75" thickBot="1" x14ac:dyDescent="0.3">
      <c r="A23" s="1" t="s">
        <v>301</v>
      </c>
      <c r="B23" s="13">
        <f t="shared" ref="B23:G23" si="1">ROUND(SUM(B17:B20),2)</f>
        <v>0</v>
      </c>
      <c r="C23" s="13">
        <f t="shared" si="1"/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>ROUND(SUM(H21:H22),2)</f>
        <v>0</v>
      </c>
      <c r="I23" s="13">
        <f>ROUND(SUM(I17:I20),2)</f>
        <v>0</v>
      </c>
      <c r="J23" s="13">
        <f>ROUND(SUM(H23:I23),2)</f>
        <v>0</v>
      </c>
      <c r="K23" s="27" t="s">
        <v>1</v>
      </c>
    </row>
    <row r="24" spans="1:11" ht="23.25" thickBot="1" x14ac:dyDescent="0.3">
      <c r="A24" s="10" t="s">
        <v>433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75" thickBot="1" x14ac:dyDescent="0.3">
      <c r="A25" s="4" t="s">
        <v>425</v>
      </c>
      <c r="B25" s="8"/>
      <c r="C25" s="8"/>
      <c r="D25" s="8"/>
      <c r="E25" s="8"/>
      <c r="F25" s="8"/>
      <c r="G25" s="8"/>
      <c r="H25" s="25" t="s">
        <v>1</v>
      </c>
      <c r="I25" s="25" t="s">
        <v>1</v>
      </c>
      <c r="J25" s="25" t="s">
        <v>1</v>
      </c>
      <c r="K25" s="26">
        <f>SUM(B25:G25)</f>
        <v>0</v>
      </c>
    </row>
    <row r="26" spans="1:11" ht="15.75" thickBot="1" x14ac:dyDescent="0.3">
      <c r="A26" s="4" t="s">
        <v>426</v>
      </c>
      <c r="B26" s="5"/>
      <c r="C26" s="5"/>
      <c r="D26" s="5"/>
      <c r="E26" s="5"/>
      <c r="F26" s="5"/>
      <c r="G26" s="5"/>
      <c r="H26" s="25" t="s">
        <v>1</v>
      </c>
      <c r="I26" s="12">
        <f>SUM(B26:G26)</f>
        <v>0</v>
      </c>
      <c r="J26" s="25" t="s">
        <v>1</v>
      </c>
      <c r="K26" s="25" t="s">
        <v>1</v>
      </c>
    </row>
    <row r="27" spans="1:11" ht="15.75" thickBot="1" x14ac:dyDescent="0.3">
      <c r="A27" s="4" t="s">
        <v>427</v>
      </c>
      <c r="B27" s="5"/>
      <c r="C27" s="5"/>
      <c r="D27" s="5"/>
      <c r="E27" s="5"/>
      <c r="F27" s="5"/>
      <c r="G27" s="5"/>
      <c r="H27" s="25" t="s">
        <v>1</v>
      </c>
      <c r="I27" s="12">
        <f>SUM(B27:G27)</f>
        <v>0</v>
      </c>
      <c r="J27" s="25" t="s">
        <v>1</v>
      </c>
      <c r="K27" s="25" t="s">
        <v>1</v>
      </c>
    </row>
    <row r="28" spans="1:11" ht="15.75" thickBot="1" x14ac:dyDescent="0.3">
      <c r="A28" s="4" t="s">
        <v>434</v>
      </c>
      <c r="B28" s="5"/>
      <c r="C28" s="5"/>
      <c r="D28" s="5"/>
      <c r="E28" s="5"/>
      <c r="F28" s="5"/>
      <c r="G28" s="5"/>
      <c r="H28" s="25" t="s">
        <v>1</v>
      </c>
      <c r="I28" s="12">
        <f>SUM(B28:G28)</f>
        <v>0</v>
      </c>
      <c r="J28" s="25" t="s">
        <v>1</v>
      </c>
      <c r="K28" s="25" t="s">
        <v>1</v>
      </c>
    </row>
    <row r="29" spans="1:11" ht="15.75" thickBot="1" x14ac:dyDescent="0.3">
      <c r="A29" s="4" t="s">
        <v>429</v>
      </c>
      <c r="B29" s="5"/>
      <c r="C29" s="5"/>
      <c r="D29" s="5"/>
      <c r="E29" s="5"/>
      <c r="F29" s="5"/>
      <c r="G29" s="5"/>
      <c r="H29" s="25" t="s">
        <v>1</v>
      </c>
      <c r="I29" s="12">
        <f>SUM(B29:G29)</f>
        <v>0</v>
      </c>
      <c r="J29" s="25" t="s">
        <v>1</v>
      </c>
      <c r="K29" s="25" t="s">
        <v>1</v>
      </c>
    </row>
    <row r="30" spans="1:11" ht="15.75" thickBot="1" x14ac:dyDescent="0.3">
      <c r="A30" s="4" t="s">
        <v>430</v>
      </c>
      <c r="B30" s="25" t="s">
        <v>1</v>
      </c>
      <c r="C30" s="25" t="s">
        <v>1</v>
      </c>
      <c r="D30" s="25" t="s">
        <v>1</v>
      </c>
      <c r="E30" s="25" t="s">
        <v>1</v>
      </c>
      <c r="F30" s="25" t="s">
        <v>1</v>
      </c>
      <c r="G30" s="25" t="s">
        <v>1</v>
      </c>
      <c r="H30" s="5"/>
      <c r="I30" s="25" t="s">
        <v>1</v>
      </c>
      <c r="J30" s="25" t="s">
        <v>1</v>
      </c>
      <c r="K30" s="25" t="s">
        <v>1</v>
      </c>
    </row>
    <row r="31" spans="1:11" ht="15.75" thickBot="1" x14ac:dyDescent="0.3">
      <c r="A31" s="4" t="s">
        <v>431</v>
      </c>
      <c r="B31" s="25" t="s">
        <v>1</v>
      </c>
      <c r="C31" s="25" t="s">
        <v>1</v>
      </c>
      <c r="D31" s="25" t="s">
        <v>1</v>
      </c>
      <c r="E31" s="25" t="s">
        <v>1</v>
      </c>
      <c r="F31" s="25" t="s">
        <v>1</v>
      </c>
      <c r="G31" s="25" t="s">
        <v>1</v>
      </c>
      <c r="H31" s="5"/>
      <c r="I31" s="25" t="s">
        <v>1</v>
      </c>
      <c r="J31" s="25" t="s">
        <v>1</v>
      </c>
      <c r="K31" s="25" t="s">
        <v>1</v>
      </c>
    </row>
    <row r="32" spans="1:11" ht="15.75" thickBot="1" x14ac:dyDescent="0.3">
      <c r="A32" s="1" t="s">
        <v>301</v>
      </c>
      <c r="B32" s="13">
        <f t="shared" ref="B32:G32" si="2">ROUND(SUM(B26:B29),2)</f>
        <v>0</v>
      </c>
      <c r="C32" s="13">
        <f t="shared" si="2"/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>ROUND(SUM(H30:H31),2)</f>
        <v>0</v>
      </c>
      <c r="I32" s="13">
        <f>ROUND(SUM(I26:I29),2)</f>
        <v>0</v>
      </c>
      <c r="J32" s="13">
        <f>ROUND(SUM(H32:I32),2)</f>
        <v>0</v>
      </c>
      <c r="K32" s="25" t="s">
        <v>1</v>
      </c>
    </row>
    <row r="33" spans="1:11" ht="23.25" thickBot="1" x14ac:dyDescent="0.3">
      <c r="A33" s="10" t="s">
        <v>435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5.75" thickBot="1" x14ac:dyDescent="0.3">
      <c r="A34" s="4" t="s">
        <v>425</v>
      </c>
      <c r="B34" s="8"/>
      <c r="C34" s="8"/>
      <c r="D34" s="8"/>
      <c r="E34" s="8"/>
      <c r="F34" s="8"/>
      <c r="G34" s="8"/>
      <c r="H34" s="25" t="s">
        <v>1</v>
      </c>
      <c r="I34" s="25" t="s">
        <v>1</v>
      </c>
      <c r="J34" s="25" t="s">
        <v>1</v>
      </c>
      <c r="K34" s="26">
        <f>SUM(B34:G34)</f>
        <v>0</v>
      </c>
    </row>
    <row r="35" spans="1:11" ht="15.75" thickBot="1" x14ac:dyDescent="0.3">
      <c r="A35" s="4" t="s">
        <v>426</v>
      </c>
      <c r="B35" s="5"/>
      <c r="C35" s="5"/>
      <c r="D35" s="5"/>
      <c r="E35" s="5"/>
      <c r="F35" s="5"/>
      <c r="G35" s="5"/>
      <c r="H35" s="25" t="s">
        <v>1</v>
      </c>
      <c r="I35" s="12">
        <f>SUM(B35:G35)</f>
        <v>0</v>
      </c>
      <c r="J35" s="25" t="s">
        <v>1</v>
      </c>
      <c r="K35" s="25" t="s">
        <v>1</v>
      </c>
    </row>
    <row r="36" spans="1:11" ht="15.75" thickBot="1" x14ac:dyDescent="0.3">
      <c r="A36" s="4" t="s">
        <v>427</v>
      </c>
      <c r="B36" s="5"/>
      <c r="C36" s="5"/>
      <c r="D36" s="5"/>
      <c r="E36" s="5"/>
      <c r="F36" s="5"/>
      <c r="G36" s="5"/>
      <c r="H36" s="25" t="s">
        <v>1</v>
      </c>
      <c r="I36" s="12">
        <f>SUM(B36:G36)</f>
        <v>0</v>
      </c>
      <c r="J36" s="25" t="s">
        <v>1</v>
      </c>
      <c r="K36" s="25" t="s">
        <v>1</v>
      </c>
    </row>
    <row r="37" spans="1:11" ht="15.75" thickBot="1" x14ac:dyDescent="0.3">
      <c r="A37" s="4" t="s">
        <v>428</v>
      </c>
      <c r="B37" s="5"/>
      <c r="C37" s="5"/>
      <c r="D37" s="5"/>
      <c r="E37" s="5"/>
      <c r="F37" s="5"/>
      <c r="G37" s="5"/>
      <c r="H37" s="25" t="s">
        <v>1</v>
      </c>
      <c r="I37" s="12">
        <f>SUM(B37:G37)</f>
        <v>0</v>
      </c>
      <c r="J37" s="25" t="s">
        <v>1</v>
      </c>
      <c r="K37" s="25" t="s">
        <v>1</v>
      </c>
    </row>
    <row r="38" spans="1:11" ht="15.75" thickBot="1" x14ac:dyDescent="0.3">
      <c r="A38" s="4" t="s">
        <v>429</v>
      </c>
      <c r="B38" s="5"/>
      <c r="C38" s="5"/>
      <c r="D38" s="5"/>
      <c r="E38" s="5"/>
      <c r="F38" s="5"/>
      <c r="G38" s="5"/>
      <c r="H38" s="25" t="s">
        <v>1</v>
      </c>
      <c r="I38" s="12">
        <f>SUM(B38:G38)</f>
        <v>0</v>
      </c>
      <c r="J38" s="25" t="s">
        <v>1</v>
      </c>
      <c r="K38" s="25" t="s">
        <v>1</v>
      </c>
    </row>
    <row r="39" spans="1:11" ht="15.75" thickBot="1" x14ac:dyDescent="0.3">
      <c r="A39" s="4" t="s">
        <v>430</v>
      </c>
      <c r="B39" s="25" t="s">
        <v>1</v>
      </c>
      <c r="C39" s="25" t="s">
        <v>1</v>
      </c>
      <c r="D39" s="25" t="s">
        <v>1</v>
      </c>
      <c r="E39" s="25" t="s">
        <v>1</v>
      </c>
      <c r="F39" s="25" t="s">
        <v>1</v>
      </c>
      <c r="G39" s="25" t="s">
        <v>1</v>
      </c>
      <c r="H39" s="5"/>
      <c r="I39" s="25" t="s">
        <v>1</v>
      </c>
      <c r="J39" s="25" t="s">
        <v>1</v>
      </c>
      <c r="K39" s="25" t="s">
        <v>1</v>
      </c>
    </row>
    <row r="40" spans="1:11" ht="15.75" thickBot="1" x14ac:dyDescent="0.3">
      <c r="A40" s="4" t="s">
        <v>431</v>
      </c>
      <c r="B40" s="25" t="s">
        <v>1</v>
      </c>
      <c r="C40" s="25" t="s">
        <v>1</v>
      </c>
      <c r="D40" s="25" t="s">
        <v>1</v>
      </c>
      <c r="E40" s="25" t="s">
        <v>1</v>
      </c>
      <c r="F40" s="25" t="s">
        <v>1</v>
      </c>
      <c r="G40" s="25" t="s">
        <v>1</v>
      </c>
      <c r="H40" s="5"/>
      <c r="I40" s="25" t="s">
        <v>1</v>
      </c>
      <c r="J40" s="25" t="s">
        <v>1</v>
      </c>
      <c r="K40" s="25" t="s">
        <v>1</v>
      </c>
    </row>
    <row r="41" spans="1:11" ht="15.75" thickBot="1" x14ac:dyDescent="0.3">
      <c r="A41" s="1" t="s">
        <v>301</v>
      </c>
      <c r="B41" s="13">
        <f t="shared" ref="B41:G41" si="3">ROUND(SUM(B35:B38),2)</f>
        <v>0</v>
      </c>
      <c r="C41" s="13">
        <f t="shared" si="3"/>
        <v>0</v>
      </c>
      <c r="D41" s="13">
        <f t="shared" si="3"/>
        <v>0</v>
      </c>
      <c r="E41" s="13">
        <f t="shared" si="3"/>
        <v>0</v>
      </c>
      <c r="F41" s="13">
        <f t="shared" si="3"/>
        <v>0</v>
      </c>
      <c r="G41" s="13">
        <f t="shared" si="3"/>
        <v>0</v>
      </c>
      <c r="H41" s="13">
        <f>ROUND(SUM(H39:H40),2)</f>
        <v>0</v>
      </c>
      <c r="I41" s="13">
        <f>ROUND(SUM(I35:I38),2)</f>
        <v>0</v>
      </c>
      <c r="J41" s="13">
        <f>ROUND(SUM(H41:I41),2)</f>
        <v>0</v>
      </c>
      <c r="K41" s="25" t="s">
        <v>1</v>
      </c>
    </row>
    <row r="42" spans="1:11" ht="15.75" thickBot="1" x14ac:dyDescent="0.3">
      <c r="A42" s="10" t="s">
        <v>436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thickBot="1" x14ac:dyDescent="0.3">
      <c r="A43" s="4" t="s">
        <v>425</v>
      </c>
      <c r="B43" s="8"/>
      <c r="C43" s="8"/>
      <c r="D43" s="8"/>
      <c r="E43" s="8"/>
      <c r="F43" s="8"/>
      <c r="G43" s="8"/>
      <c r="H43" s="25" t="s">
        <v>1</v>
      </c>
      <c r="I43" s="25" t="s">
        <v>1</v>
      </c>
      <c r="J43" s="25" t="s">
        <v>1</v>
      </c>
      <c r="K43" s="26">
        <f>SUM(B43:G43)</f>
        <v>0</v>
      </c>
    </row>
    <row r="44" spans="1:11" ht="15.75" thickBot="1" x14ac:dyDescent="0.3">
      <c r="A44" s="4" t="s">
        <v>426</v>
      </c>
      <c r="B44" s="5"/>
      <c r="C44" s="5"/>
      <c r="D44" s="5"/>
      <c r="E44" s="5"/>
      <c r="F44" s="5"/>
      <c r="G44" s="5"/>
      <c r="H44" s="25" t="s">
        <v>1</v>
      </c>
      <c r="I44" s="12">
        <f>SUM(B44:G44)</f>
        <v>0</v>
      </c>
      <c r="J44" s="25" t="s">
        <v>1</v>
      </c>
      <c r="K44" s="25" t="s">
        <v>1</v>
      </c>
    </row>
    <row r="45" spans="1:11" ht="15.75" thickBot="1" x14ac:dyDescent="0.3">
      <c r="A45" s="4" t="s">
        <v>427</v>
      </c>
      <c r="B45" s="5"/>
      <c r="C45" s="5"/>
      <c r="D45" s="5"/>
      <c r="E45" s="5"/>
      <c r="F45" s="5"/>
      <c r="G45" s="5"/>
      <c r="H45" s="25" t="s">
        <v>1</v>
      </c>
      <c r="I45" s="12">
        <f>SUM(B45:G45)</f>
        <v>0</v>
      </c>
      <c r="J45" s="25" t="s">
        <v>1</v>
      </c>
      <c r="K45" s="25" t="s">
        <v>1</v>
      </c>
    </row>
    <row r="46" spans="1:11" ht="15.75" thickBot="1" x14ac:dyDescent="0.3">
      <c r="A46" s="4" t="s">
        <v>428</v>
      </c>
      <c r="B46" s="5"/>
      <c r="C46" s="5"/>
      <c r="D46" s="5"/>
      <c r="E46" s="5"/>
      <c r="F46" s="5"/>
      <c r="G46" s="5"/>
      <c r="H46" s="25" t="s">
        <v>1</v>
      </c>
      <c r="I46" s="12">
        <f>SUM(B46:G46)</f>
        <v>0</v>
      </c>
      <c r="J46" s="25" t="s">
        <v>1</v>
      </c>
      <c r="K46" s="25" t="s">
        <v>1</v>
      </c>
    </row>
    <row r="47" spans="1:11" ht="15.75" thickBot="1" x14ac:dyDescent="0.3">
      <c r="A47" s="4" t="s">
        <v>429</v>
      </c>
      <c r="B47" s="5"/>
      <c r="C47" s="5"/>
      <c r="D47" s="5"/>
      <c r="E47" s="5"/>
      <c r="F47" s="5"/>
      <c r="G47" s="5"/>
      <c r="H47" s="25" t="s">
        <v>1</v>
      </c>
      <c r="I47" s="12">
        <f>SUM(B47:G47)</f>
        <v>0</v>
      </c>
      <c r="J47" s="25" t="s">
        <v>1</v>
      </c>
      <c r="K47" s="25" t="s">
        <v>1</v>
      </c>
    </row>
    <row r="48" spans="1:11" ht="15.75" thickBot="1" x14ac:dyDescent="0.3">
      <c r="A48" s="4" t="s">
        <v>430</v>
      </c>
      <c r="B48" s="25" t="s">
        <v>1</v>
      </c>
      <c r="C48" s="25" t="s">
        <v>1</v>
      </c>
      <c r="D48" s="25" t="s">
        <v>1</v>
      </c>
      <c r="E48" s="25" t="s">
        <v>1</v>
      </c>
      <c r="F48" s="25" t="s">
        <v>1</v>
      </c>
      <c r="G48" s="25" t="s">
        <v>1</v>
      </c>
      <c r="H48" s="5"/>
      <c r="I48" s="25" t="s">
        <v>1</v>
      </c>
      <c r="J48" s="25" t="s">
        <v>1</v>
      </c>
      <c r="K48" s="25" t="s">
        <v>1</v>
      </c>
    </row>
    <row r="49" spans="1:11" ht="15.75" thickBot="1" x14ac:dyDescent="0.3">
      <c r="A49" s="4" t="s">
        <v>431</v>
      </c>
      <c r="B49" s="25" t="s">
        <v>1</v>
      </c>
      <c r="C49" s="25" t="s">
        <v>1</v>
      </c>
      <c r="D49" s="25" t="s">
        <v>1</v>
      </c>
      <c r="E49" s="25" t="s">
        <v>1</v>
      </c>
      <c r="F49" s="25" t="s">
        <v>1</v>
      </c>
      <c r="G49" s="25" t="s">
        <v>1</v>
      </c>
      <c r="H49" s="5"/>
      <c r="I49" s="25" t="s">
        <v>1</v>
      </c>
      <c r="J49" s="25" t="s">
        <v>1</v>
      </c>
      <c r="K49" s="25" t="s">
        <v>1</v>
      </c>
    </row>
    <row r="50" spans="1:11" ht="15.75" thickBot="1" x14ac:dyDescent="0.3">
      <c r="A50" s="1" t="s">
        <v>301</v>
      </c>
      <c r="B50" s="13">
        <f t="shared" ref="B50:G50" si="4">ROUND(SUM(B44:B47),2)</f>
        <v>0</v>
      </c>
      <c r="C50" s="13">
        <f t="shared" si="4"/>
        <v>0</v>
      </c>
      <c r="D50" s="13">
        <f t="shared" si="4"/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>ROUND(SUM(H48:H49),2)</f>
        <v>0</v>
      </c>
      <c r="I50" s="13">
        <f>ROUND(SUM(I44:I47),2)</f>
        <v>0</v>
      </c>
      <c r="J50" s="13">
        <f>ROUND(SUM(H50:I50),2)</f>
        <v>0</v>
      </c>
      <c r="K50" s="25" t="s">
        <v>1</v>
      </c>
    </row>
  </sheetData>
  <sheetProtection password="C774" sheet="1"/>
  <mergeCells count="4">
    <mergeCell ref="A1:K1"/>
    <mergeCell ref="A2:K2"/>
    <mergeCell ref="A3:K3"/>
    <mergeCell ref="A4:K4"/>
  </mergeCells>
  <phoneticPr fontId="0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AA10"/>
  <sheetViews>
    <sheetView topLeftCell="J1" zoomScale="71" zoomScaleNormal="71" workbookViewId="0">
      <selection activeCell="Y35" sqref="Y35"/>
    </sheetView>
  </sheetViews>
  <sheetFormatPr baseColWidth="10" defaultRowHeight="15" x14ac:dyDescent="0.25"/>
  <cols>
    <col min="1" max="1" width="38.140625" bestFit="1" customWidth="1"/>
    <col min="2" max="27" width="19" bestFit="1" customWidth="1"/>
  </cols>
  <sheetData>
    <row r="1" spans="1:27" ht="39.950000000000003" customHeight="1" thickBot="1" x14ac:dyDescent="0.3">
      <c r="A1" s="54" t="s">
        <v>437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</row>
    <row r="4" spans="1:27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27" ht="15.75" thickBot="1" x14ac:dyDescent="0.3">
      <c r="A5" s="63" t="s">
        <v>438</v>
      </c>
      <c r="B5" s="61" t="s">
        <v>439</v>
      </c>
      <c r="C5" s="65"/>
      <c r="D5" s="65"/>
      <c r="E5" s="65"/>
      <c r="F5" s="65"/>
      <c r="G5" s="65"/>
      <c r="H5" s="65"/>
      <c r="I5" s="62"/>
      <c r="J5" s="61" t="s">
        <v>440</v>
      </c>
      <c r="K5" s="65"/>
      <c r="L5" s="65"/>
      <c r="M5" s="65"/>
      <c r="N5" s="65"/>
      <c r="O5" s="65"/>
      <c r="P5" s="65"/>
      <c r="Q5" s="62"/>
      <c r="R5" s="61" t="s">
        <v>441</v>
      </c>
      <c r="S5" s="65"/>
      <c r="T5" s="65"/>
      <c r="U5" s="65"/>
      <c r="V5" s="65"/>
      <c r="W5" s="62"/>
      <c r="X5" s="63" t="s">
        <v>442</v>
      </c>
      <c r="Y5" s="63" t="s">
        <v>443</v>
      </c>
      <c r="Z5" s="63" t="s">
        <v>444</v>
      </c>
      <c r="AA5" s="63" t="s">
        <v>445</v>
      </c>
    </row>
    <row r="6" spans="1:27" ht="15.75" thickBot="1" x14ac:dyDescent="0.3">
      <c r="A6" s="81"/>
      <c r="B6" s="61" t="s">
        <v>446</v>
      </c>
      <c r="C6" s="62"/>
      <c r="D6" s="61" t="s">
        <v>447</v>
      </c>
      <c r="E6" s="62"/>
      <c r="F6" s="61" t="s">
        <v>448</v>
      </c>
      <c r="G6" s="62"/>
      <c r="H6" s="61" t="s">
        <v>449</v>
      </c>
      <c r="I6" s="62"/>
      <c r="J6" s="61" t="s">
        <v>446</v>
      </c>
      <c r="K6" s="62"/>
      <c r="L6" s="61" t="s">
        <v>447</v>
      </c>
      <c r="M6" s="62"/>
      <c r="N6" s="61" t="s">
        <v>448</v>
      </c>
      <c r="O6" s="62"/>
      <c r="P6" s="61" t="s">
        <v>449</v>
      </c>
      <c r="Q6" s="62"/>
      <c r="R6" s="61" t="s">
        <v>450</v>
      </c>
      <c r="S6" s="62"/>
      <c r="T6" s="61" t="s">
        <v>451</v>
      </c>
      <c r="U6" s="62"/>
      <c r="V6" s="61" t="s">
        <v>452</v>
      </c>
      <c r="W6" s="62"/>
      <c r="X6" s="81"/>
      <c r="Y6" s="81"/>
      <c r="Z6" s="81"/>
      <c r="AA6" s="81"/>
    </row>
    <row r="7" spans="1:27" ht="64.5" thickBot="1" x14ac:dyDescent="0.3">
      <c r="A7" s="64"/>
      <c r="B7" s="2" t="s">
        <v>453</v>
      </c>
      <c r="C7" s="2" t="s">
        <v>454</v>
      </c>
      <c r="D7" s="2" t="s">
        <v>453</v>
      </c>
      <c r="E7" s="2" t="s">
        <v>454</v>
      </c>
      <c r="F7" s="2" t="s">
        <v>453</v>
      </c>
      <c r="G7" s="2" t="s">
        <v>454</v>
      </c>
      <c r="H7" s="2" t="s">
        <v>455</v>
      </c>
      <c r="I7" s="2" t="s">
        <v>456</v>
      </c>
      <c r="J7" s="2" t="s">
        <v>453</v>
      </c>
      <c r="K7" s="2" t="s">
        <v>454</v>
      </c>
      <c r="L7" s="2" t="s">
        <v>453</v>
      </c>
      <c r="M7" s="2" t="s">
        <v>454</v>
      </c>
      <c r="N7" s="2" t="s">
        <v>453</v>
      </c>
      <c r="O7" s="2" t="s">
        <v>454</v>
      </c>
      <c r="P7" s="2" t="s">
        <v>455</v>
      </c>
      <c r="Q7" s="2" t="s">
        <v>456</v>
      </c>
      <c r="R7" s="2" t="s">
        <v>453</v>
      </c>
      <c r="S7" s="2" t="s">
        <v>454</v>
      </c>
      <c r="T7" s="2" t="s">
        <v>453</v>
      </c>
      <c r="U7" s="2" t="s">
        <v>454</v>
      </c>
      <c r="V7" s="2" t="s">
        <v>453</v>
      </c>
      <c r="W7" s="2" t="s">
        <v>457</v>
      </c>
      <c r="X7" s="64"/>
      <c r="Y7" s="64"/>
      <c r="Z7" s="64"/>
      <c r="AA7" s="64"/>
    </row>
    <row r="8" spans="1:27" ht="15.75" thickBot="1" x14ac:dyDescent="0.3">
      <c r="A8" s="1" t="s">
        <v>458</v>
      </c>
      <c r="B8" s="16">
        <f>ROUND(SUM(B9:B10),2)</f>
        <v>272</v>
      </c>
      <c r="C8" s="11">
        <f>ROUND(SUM(C9:C10),2)</f>
        <v>222.32</v>
      </c>
      <c r="D8" s="16">
        <f>ROUND(SUM(D9:D10),2)</f>
        <v>18</v>
      </c>
      <c r="E8" s="11">
        <f>ROUND(SUM(E9:E10),2)</f>
        <v>3.78</v>
      </c>
      <c r="F8" s="16">
        <f t="shared" ref="F8:G10" si="0">ROUND(SUM(B8,D8),2)</f>
        <v>290</v>
      </c>
      <c r="G8" s="11">
        <f t="shared" si="0"/>
        <v>226.1</v>
      </c>
      <c r="H8" s="11">
        <f t="shared" ref="H8:M8" si="1">ROUND(SUM(H9:H10),2)</f>
        <v>0</v>
      </c>
      <c r="I8" s="11">
        <f t="shared" si="1"/>
        <v>0</v>
      </c>
      <c r="J8" s="16">
        <f t="shared" si="1"/>
        <v>2555</v>
      </c>
      <c r="K8" s="11">
        <f t="shared" si="1"/>
        <v>2282.7600000000002</v>
      </c>
      <c r="L8" s="16">
        <f t="shared" si="1"/>
        <v>118</v>
      </c>
      <c r="M8" s="11">
        <f t="shared" si="1"/>
        <v>72.34</v>
      </c>
      <c r="N8" s="16">
        <f t="shared" ref="N8:O10" si="2">ROUND(SUM(J8,L8),2)</f>
        <v>2673</v>
      </c>
      <c r="O8" s="11">
        <f t="shared" si="2"/>
        <v>2355.1</v>
      </c>
      <c r="P8" s="11">
        <f t="shared" ref="P8:U8" si="3">ROUND(SUM(P9:P10),2)</f>
        <v>0</v>
      </c>
      <c r="Q8" s="11">
        <f t="shared" si="3"/>
        <v>0</v>
      </c>
      <c r="R8" s="16">
        <f t="shared" si="3"/>
        <v>111</v>
      </c>
      <c r="S8" s="11">
        <f t="shared" si="3"/>
        <v>119.34</v>
      </c>
      <c r="T8" s="16">
        <f t="shared" si="3"/>
        <v>20</v>
      </c>
      <c r="U8" s="11">
        <f t="shared" si="3"/>
        <v>15.82</v>
      </c>
      <c r="V8" s="16">
        <f t="shared" ref="V8:W10" si="4">ROUND(SUM(R8,T8),2)</f>
        <v>131</v>
      </c>
      <c r="W8" s="11">
        <f t="shared" si="4"/>
        <v>135.16</v>
      </c>
      <c r="X8" s="22">
        <f>ROUND(IF(SUM(G9,G10)=0,0,((X9*G9)+(X10*G10))/SUM(G9,G10)),2)</f>
        <v>-0.04</v>
      </c>
      <c r="Y8" s="22">
        <f>ROUND(IF(SUM(O9,O10)=0,0,((Y9*O9)+(Y10*O10))/SUM(O9,O10)),2)</f>
        <v>2.12</v>
      </c>
      <c r="Z8" s="22">
        <f>ROUND(IF(SUM(W9,W10)=0,0,((Z9*W9)+(Z10*W10))/SUM(W9,W10)),2)</f>
        <v>12.05</v>
      </c>
      <c r="AA8" s="22">
        <f>ROUND(IF(SUM(G8,W8)=0,0,((X8*G8)+(Z8*W8))/SUM(G8,W8)),2)</f>
        <v>4.4800000000000004</v>
      </c>
    </row>
    <row r="9" spans="1:27" ht="15.75" thickBot="1" x14ac:dyDescent="0.3">
      <c r="A9" s="4" t="s">
        <v>459</v>
      </c>
      <c r="B9" s="19">
        <v>264</v>
      </c>
      <c r="C9" s="5">
        <v>209.45</v>
      </c>
      <c r="D9" s="19">
        <v>18</v>
      </c>
      <c r="E9" s="5">
        <v>3.78</v>
      </c>
      <c r="F9" s="16">
        <f t="shared" si="0"/>
        <v>282</v>
      </c>
      <c r="G9" s="11">
        <f t="shared" si="0"/>
        <v>213.23</v>
      </c>
      <c r="H9" s="5" t="s">
        <v>1</v>
      </c>
      <c r="I9" s="5" t="s">
        <v>1</v>
      </c>
      <c r="J9" s="19">
        <v>2491</v>
      </c>
      <c r="K9" s="5">
        <v>2079.92</v>
      </c>
      <c r="L9" s="19">
        <v>113</v>
      </c>
      <c r="M9" s="5">
        <v>61.72</v>
      </c>
      <c r="N9" s="16">
        <f t="shared" si="2"/>
        <v>2604</v>
      </c>
      <c r="O9" s="11">
        <f t="shared" si="2"/>
        <v>2141.64</v>
      </c>
      <c r="P9" s="5" t="s">
        <v>1</v>
      </c>
      <c r="Q9" s="5" t="s">
        <v>1</v>
      </c>
      <c r="R9" s="19">
        <v>106</v>
      </c>
      <c r="S9" s="5">
        <v>103.08</v>
      </c>
      <c r="T9" s="19">
        <v>20</v>
      </c>
      <c r="U9" s="5">
        <v>15.82</v>
      </c>
      <c r="V9" s="16">
        <f t="shared" si="4"/>
        <v>126</v>
      </c>
      <c r="W9" s="11">
        <f t="shared" si="4"/>
        <v>118.9</v>
      </c>
      <c r="X9" s="5">
        <v>0.28999999999999998</v>
      </c>
      <c r="Y9" s="5">
        <v>1.42</v>
      </c>
      <c r="Z9" s="5">
        <v>16.03</v>
      </c>
      <c r="AA9" s="22">
        <f>ROUND(IF(SUM(G9,W9)=0,0,((X9*G9)+(Z9*W9))/SUM(G9,W9)),2)</f>
        <v>5.92</v>
      </c>
    </row>
    <row r="10" spans="1:27" ht="15.75" thickBot="1" x14ac:dyDescent="0.3">
      <c r="A10" s="4" t="s">
        <v>460</v>
      </c>
      <c r="B10" s="19">
        <v>8</v>
      </c>
      <c r="C10" s="5">
        <v>12.87</v>
      </c>
      <c r="D10" s="19">
        <v>0</v>
      </c>
      <c r="E10" s="5">
        <v>0</v>
      </c>
      <c r="F10" s="16">
        <f t="shared" si="0"/>
        <v>8</v>
      </c>
      <c r="G10" s="11">
        <f t="shared" si="0"/>
        <v>12.87</v>
      </c>
      <c r="H10" s="5" t="s">
        <v>1</v>
      </c>
      <c r="I10" s="5" t="s">
        <v>1</v>
      </c>
      <c r="J10" s="19">
        <v>64</v>
      </c>
      <c r="K10" s="5">
        <v>202.84</v>
      </c>
      <c r="L10" s="19">
        <v>5</v>
      </c>
      <c r="M10" s="5">
        <v>10.62</v>
      </c>
      <c r="N10" s="16">
        <f t="shared" si="2"/>
        <v>69</v>
      </c>
      <c r="O10" s="11">
        <f t="shared" si="2"/>
        <v>213.46</v>
      </c>
      <c r="P10" s="5" t="s">
        <v>1</v>
      </c>
      <c r="Q10" s="5" t="s">
        <v>1</v>
      </c>
      <c r="R10" s="19">
        <v>5</v>
      </c>
      <c r="S10" s="5">
        <v>16.260000000000002</v>
      </c>
      <c r="T10" s="19">
        <v>0</v>
      </c>
      <c r="U10" s="5">
        <v>0</v>
      </c>
      <c r="V10" s="16">
        <f t="shared" si="4"/>
        <v>5</v>
      </c>
      <c r="W10" s="11">
        <f t="shared" si="4"/>
        <v>16.260000000000002</v>
      </c>
      <c r="X10" s="5">
        <v>-5.47</v>
      </c>
      <c r="Y10" s="5">
        <v>9.19</v>
      </c>
      <c r="Z10" s="5">
        <v>-17.02</v>
      </c>
      <c r="AA10" s="22">
        <f>ROUND(IF(SUM(G10,W10)=0,0,((X10*G10)+(Z10*W10))/SUM(G10,W10)),2)</f>
        <v>-11.92</v>
      </c>
    </row>
  </sheetData>
  <sheetProtection password="C774" sheet="1"/>
  <mergeCells count="23">
    <mergeCell ref="Z5:Z7"/>
    <mergeCell ref="T6:U6"/>
    <mergeCell ref="D6:E6"/>
    <mergeCell ref="F6:G6"/>
    <mergeCell ref="J6:K6"/>
    <mergeCell ref="V6:W6"/>
    <mergeCell ref="P6:Q6"/>
    <mergeCell ref="A5:A7"/>
    <mergeCell ref="H6:I6"/>
    <mergeCell ref="A1:AA1"/>
    <mergeCell ref="A2:AA2"/>
    <mergeCell ref="A3:AA3"/>
    <mergeCell ref="A4:AA4"/>
    <mergeCell ref="B5:I5"/>
    <mergeCell ref="J5:Q5"/>
    <mergeCell ref="AA5:AA7"/>
    <mergeCell ref="R6:S6"/>
    <mergeCell ref="R5:W5"/>
    <mergeCell ref="Y5:Y7"/>
    <mergeCell ref="L6:M6"/>
    <mergeCell ref="N6:O6"/>
    <mergeCell ref="B6:C6"/>
    <mergeCell ref="X5:X7"/>
  </mergeCells>
  <phoneticPr fontId="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E49"/>
  <sheetViews>
    <sheetView topLeftCell="A4" workbookViewId="0">
      <selection activeCell="H29" sqref="H29"/>
    </sheetView>
  </sheetViews>
  <sheetFormatPr baseColWidth="10" defaultRowHeight="15" x14ac:dyDescent="0.25"/>
  <cols>
    <col min="1" max="1" width="57.140625" bestFit="1" customWidth="1"/>
    <col min="2" max="5" width="19" bestFit="1" customWidth="1"/>
  </cols>
  <sheetData>
    <row r="1" spans="1:5" ht="39.950000000000003" customHeight="1" thickBot="1" x14ac:dyDescent="0.3">
      <c r="A1" s="54" t="s">
        <v>461</v>
      </c>
      <c r="B1" s="55"/>
      <c r="C1" s="55"/>
      <c r="D1" s="55"/>
      <c r="E1" s="56"/>
    </row>
    <row r="2" spans="1:5" ht="20.100000000000001" customHeight="1" thickBot="1" x14ac:dyDescent="0.3">
      <c r="A2" s="57" t="s">
        <v>1</v>
      </c>
      <c r="B2" s="58"/>
      <c r="C2" s="58"/>
      <c r="D2" s="58"/>
      <c r="E2" s="59"/>
    </row>
    <row r="3" spans="1:5" ht="20.100000000000001" customHeight="1" thickBot="1" x14ac:dyDescent="0.3">
      <c r="A3" s="57" t="s">
        <v>1</v>
      </c>
      <c r="B3" s="58"/>
      <c r="C3" s="58"/>
      <c r="D3" s="58"/>
      <c r="E3" s="59"/>
    </row>
    <row r="4" spans="1:5" ht="20.100000000000001" customHeight="1" thickBot="1" x14ac:dyDescent="0.3">
      <c r="A4" s="60" t="s">
        <v>2</v>
      </c>
      <c r="B4" s="60"/>
      <c r="C4" s="60"/>
      <c r="D4" s="60"/>
      <c r="E4" s="60"/>
    </row>
    <row r="5" spans="1:5" ht="26.25" thickBot="1" x14ac:dyDescent="0.3">
      <c r="A5" s="2" t="s">
        <v>10</v>
      </c>
      <c r="B5" s="2" t="s">
        <v>462</v>
      </c>
      <c r="C5" s="2" t="s">
        <v>463</v>
      </c>
      <c r="D5" s="2" t="s">
        <v>464</v>
      </c>
      <c r="E5" s="2" t="s">
        <v>465</v>
      </c>
    </row>
    <row r="6" spans="1:5" ht="15.75" thickBot="1" x14ac:dyDescent="0.3">
      <c r="A6" s="1" t="s">
        <v>466</v>
      </c>
      <c r="B6" s="3"/>
      <c r="C6" s="3"/>
      <c r="D6" s="3"/>
      <c r="E6" s="3"/>
    </row>
    <row r="7" spans="1:5" ht="15.75" thickBot="1" x14ac:dyDescent="0.3">
      <c r="A7" s="1" t="s">
        <v>467</v>
      </c>
      <c r="B7" s="3"/>
      <c r="C7" s="3"/>
      <c r="D7" s="3"/>
      <c r="E7" s="3"/>
    </row>
    <row r="8" spans="1:5" ht="15.75" thickBot="1" x14ac:dyDescent="0.3">
      <c r="A8" s="1" t="s">
        <v>468</v>
      </c>
      <c r="B8" s="3"/>
      <c r="C8" s="3"/>
      <c r="D8" s="3"/>
      <c r="E8" s="3"/>
    </row>
    <row r="9" spans="1:5" ht="15.75" thickBot="1" x14ac:dyDescent="0.3">
      <c r="A9" s="1" t="s">
        <v>469</v>
      </c>
      <c r="B9" s="3"/>
      <c r="C9" s="3"/>
      <c r="D9" s="3"/>
      <c r="E9" s="3"/>
    </row>
    <row r="10" spans="1:5" ht="15.75" thickBot="1" x14ac:dyDescent="0.3">
      <c r="A10" s="4" t="s">
        <v>470</v>
      </c>
      <c r="B10" s="5"/>
      <c r="C10" s="5"/>
      <c r="D10" s="5"/>
      <c r="E10" s="5"/>
    </row>
    <row r="11" spans="1:5" ht="15.75" thickBot="1" x14ac:dyDescent="0.3">
      <c r="A11" s="4" t="s">
        <v>471</v>
      </c>
      <c r="B11" s="5"/>
      <c r="C11" s="5"/>
      <c r="D11" s="5"/>
      <c r="E11" s="5"/>
    </row>
    <row r="12" spans="1:5" ht="15.75" thickBot="1" x14ac:dyDescent="0.3">
      <c r="A12" s="4" t="s">
        <v>472</v>
      </c>
      <c r="B12" s="5"/>
      <c r="C12" s="5"/>
      <c r="D12" s="5"/>
      <c r="E12" s="5"/>
    </row>
    <row r="13" spans="1:5" ht="15.75" thickBot="1" x14ac:dyDescent="0.3">
      <c r="A13" s="4" t="s">
        <v>473</v>
      </c>
      <c r="B13" s="5"/>
      <c r="C13" s="5"/>
      <c r="D13" s="5"/>
      <c r="E13" s="5"/>
    </row>
    <row r="14" spans="1:5" ht="15.75" thickBot="1" x14ac:dyDescent="0.3">
      <c r="A14" s="4" t="s">
        <v>474</v>
      </c>
      <c r="B14" s="5"/>
      <c r="C14" s="5"/>
      <c r="D14" s="5"/>
      <c r="E14" s="5"/>
    </row>
    <row r="15" spans="1:5" ht="15.75" thickBot="1" x14ac:dyDescent="0.3">
      <c r="A15" s="4" t="s">
        <v>475</v>
      </c>
      <c r="B15" s="5"/>
      <c r="C15" s="5"/>
      <c r="D15" s="5"/>
      <c r="E15" s="5"/>
    </row>
    <row r="16" spans="1:5" ht="15.75" thickBot="1" x14ac:dyDescent="0.3">
      <c r="A16" s="4" t="s">
        <v>476</v>
      </c>
      <c r="B16" s="5"/>
      <c r="C16" s="5"/>
      <c r="D16" s="5"/>
      <c r="E16" s="5"/>
    </row>
    <row r="17" spans="1:5" ht="23.25" thickBot="1" x14ac:dyDescent="0.3">
      <c r="A17" s="1" t="s">
        <v>477</v>
      </c>
      <c r="B17" s="3"/>
      <c r="C17" s="3"/>
      <c r="D17" s="3"/>
      <c r="E17" s="3"/>
    </row>
    <row r="18" spans="1:5" ht="15.75" thickBot="1" x14ac:dyDescent="0.3">
      <c r="A18" s="4" t="s">
        <v>478</v>
      </c>
      <c r="B18" s="5"/>
      <c r="C18" s="5"/>
      <c r="D18" s="5"/>
      <c r="E18" s="5"/>
    </row>
    <row r="19" spans="1:5" ht="15.75" thickBot="1" x14ac:dyDescent="0.3">
      <c r="A19" s="4" t="s">
        <v>479</v>
      </c>
      <c r="B19" s="5"/>
      <c r="C19" s="5"/>
      <c r="D19" s="5"/>
      <c r="E19" s="5"/>
    </row>
    <row r="20" spans="1:5" ht="15.75" thickBot="1" x14ac:dyDescent="0.3">
      <c r="A20" s="4" t="s">
        <v>480</v>
      </c>
      <c r="B20" s="5"/>
      <c r="C20" s="5"/>
      <c r="D20" s="5"/>
      <c r="E20" s="5"/>
    </row>
    <row r="21" spans="1:5" ht="23.25" thickBot="1" x14ac:dyDescent="0.3">
      <c r="A21" s="4" t="s">
        <v>481</v>
      </c>
      <c r="B21" s="5"/>
      <c r="C21" s="5"/>
      <c r="D21" s="5"/>
      <c r="E21" s="5"/>
    </row>
    <row r="22" spans="1:5" ht="15.75" thickBot="1" x14ac:dyDescent="0.3">
      <c r="A22" s="8" t="s">
        <v>482</v>
      </c>
      <c r="B22" s="5"/>
      <c r="C22" s="5"/>
      <c r="D22" s="5"/>
      <c r="E22" s="5"/>
    </row>
    <row r="23" spans="1:5" ht="15.75" thickBot="1" x14ac:dyDescent="0.3">
      <c r="A23" s="8" t="s">
        <v>483</v>
      </c>
      <c r="B23" s="5"/>
      <c r="C23" s="5"/>
      <c r="D23" s="5"/>
      <c r="E23" s="5"/>
    </row>
    <row r="24" spans="1:5" ht="15.75" thickBot="1" x14ac:dyDescent="0.3">
      <c r="A24" s="8" t="s">
        <v>484</v>
      </c>
      <c r="B24" s="5"/>
      <c r="C24" s="5"/>
      <c r="D24" s="5"/>
      <c r="E24" s="5"/>
    </row>
    <row r="25" spans="1:5" ht="15.75" thickBot="1" x14ac:dyDescent="0.3">
      <c r="A25" s="4" t="s">
        <v>485</v>
      </c>
      <c r="B25" s="5"/>
      <c r="C25" s="5"/>
      <c r="D25" s="5"/>
      <c r="E25" s="5"/>
    </row>
    <row r="26" spans="1:5" ht="15.75" thickBot="1" x14ac:dyDescent="0.3">
      <c r="A26" s="4" t="s">
        <v>486</v>
      </c>
      <c r="B26" s="5"/>
      <c r="C26" s="5"/>
      <c r="D26" s="5"/>
      <c r="E26" s="5"/>
    </row>
    <row r="27" spans="1:5" ht="15.75" thickBot="1" x14ac:dyDescent="0.3">
      <c r="A27" s="4" t="s">
        <v>487</v>
      </c>
      <c r="B27" s="5"/>
      <c r="C27" s="5"/>
      <c r="D27" s="5"/>
      <c r="E27" s="5"/>
    </row>
    <row r="28" spans="1:5" ht="15.75" thickBot="1" x14ac:dyDescent="0.3">
      <c r="A28" s="4" t="s">
        <v>488</v>
      </c>
      <c r="B28" s="5"/>
      <c r="C28" s="5"/>
      <c r="D28" s="5"/>
      <c r="E28" s="5"/>
    </row>
    <row r="29" spans="1:5" ht="23.25" thickBot="1" x14ac:dyDescent="0.3">
      <c r="A29" s="4" t="s">
        <v>489</v>
      </c>
      <c r="B29" s="5"/>
      <c r="C29" s="5"/>
      <c r="D29" s="5"/>
      <c r="E29" s="5"/>
    </row>
    <row r="30" spans="1:5" ht="15.75" thickBot="1" x14ac:dyDescent="0.3">
      <c r="A30" s="8" t="s">
        <v>490</v>
      </c>
      <c r="B30" s="5"/>
      <c r="C30" s="5"/>
      <c r="D30" s="5"/>
      <c r="E30" s="5"/>
    </row>
    <row r="31" spans="1:5" ht="15.75" thickBot="1" x14ac:dyDescent="0.3">
      <c r="A31" s="8" t="s">
        <v>491</v>
      </c>
      <c r="B31" s="5"/>
      <c r="C31" s="5"/>
      <c r="D31" s="5"/>
      <c r="E31" s="5"/>
    </row>
    <row r="32" spans="1:5" ht="15.75" thickBot="1" x14ac:dyDescent="0.3">
      <c r="A32" s="8" t="s">
        <v>492</v>
      </c>
      <c r="B32" s="5"/>
      <c r="C32" s="5"/>
      <c r="D32" s="5"/>
      <c r="E32" s="5"/>
    </row>
    <row r="33" spans="1:5" ht="23.25" thickBot="1" x14ac:dyDescent="0.3">
      <c r="A33" s="4" t="s">
        <v>509</v>
      </c>
      <c r="B33" s="5"/>
      <c r="C33" s="5"/>
      <c r="D33" s="5"/>
      <c r="E33" s="5"/>
    </row>
    <row r="34" spans="1:5" ht="15.75" thickBot="1" x14ac:dyDescent="0.3">
      <c r="A34" s="4" t="s">
        <v>493</v>
      </c>
      <c r="B34" s="5"/>
      <c r="C34" s="5"/>
      <c r="D34" s="5"/>
      <c r="E34" s="5"/>
    </row>
    <row r="35" spans="1:5" ht="15.75" thickBot="1" x14ac:dyDescent="0.3">
      <c r="A35" s="4" t="s">
        <v>494</v>
      </c>
      <c r="B35" s="5"/>
      <c r="C35" s="5"/>
      <c r="D35" s="5"/>
      <c r="E35" s="5"/>
    </row>
    <row r="36" spans="1:5" ht="15.75" thickBot="1" x14ac:dyDescent="0.3">
      <c r="A36" s="4" t="s">
        <v>495</v>
      </c>
      <c r="B36" s="5"/>
      <c r="C36" s="5"/>
      <c r="D36" s="5"/>
      <c r="E36" s="5"/>
    </row>
    <row r="37" spans="1:5" ht="23.25" thickBot="1" x14ac:dyDescent="0.3">
      <c r="A37" s="1" t="s">
        <v>496</v>
      </c>
      <c r="B37" s="3"/>
      <c r="C37" s="3"/>
      <c r="D37" s="3"/>
      <c r="E37" s="3"/>
    </row>
    <row r="38" spans="1:5" ht="15.75" thickBot="1" x14ac:dyDescent="0.3">
      <c r="A38" s="4" t="s">
        <v>497</v>
      </c>
      <c r="B38" s="5"/>
      <c r="C38" s="5"/>
      <c r="D38" s="5"/>
      <c r="E38" s="5"/>
    </row>
    <row r="39" spans="1:5" ht="15.75" thickBot="1" x14ac:dyDescent="0.3">
      <c r="A39" s="4" t="s">
        <v>498</v>
      </c>
      <c r="B39" s="5"/>
      <c r="C39" s="5"/>
      <c r="D39" s="5"/>
      <c r="E39" s="5"/>
    </row>
    <row r="40" spans="1:5" ht="23.25" thickBot="1" x14ac:dyDescent="0.3">
      <c r="A40" s="4" t="s">
        <v>499</v>
      </c>
      <c r="B40" s="5"/>
      <c r="C40" s="5"/>
      <c r="D40" s="5"/>
      <c r="E40" s="5"/>
    </row>
    <row r="41" spans="1:5" ht="15.75" thickBot="1" x14ac:dyDescent="0.3">
      <c r="A41" s="4" t="s">
        <v>500</v>
      </c>
      <c r="B41" s="5"/>
      <c r="C41" s="5"/>
      <c r="D41" s="5"/>
      <c r="E41" s="5"/>
    </row>
    <row r="42" spans="1:5" ht="15.75" thickBot="1" x14ac:dyDescent="0.3">
      <c r="A42" s="4" t="s">
        <v>501</v>
      </c>
      <c r="B42" s="5"/>
      <c r="C42" s="5"/>
      <c r="D42" s="5"/>
      <c r="E42" s="5"/>
    </row>
    <row r="43" spans="1:5" ht="15.75" thickBot="1" x14ac:dyDescent="0.3">
      <c r="A43" s="4" t="s">
        <v>502</v>
      </c>
      <c r="B43" s="5"/>
      <c r="C43" s="5"/>
      <c r="D43" s="5"/>
      <c r="E43" s="5"/>
    </row>
    <row r="44" spans="1:5" ht="15.75" thickBot="1" x14ac:dyDescent="0.3">
      <c r="A44" s="1" t="s">
        <v>503</v>
      </c>
      <c r="B44" s="3"/>
      <c r="C44" s="3"/>
      <c r="D44" s="3"/>
      <c r="E44" s="3"/>
    </row>
    <row r="45" spans="1:5" ht="15.75" thickBot="1" x14ac:dyDescent="0.3">
      <c r="A45" s="1" t="s">
        <v>504</v>
      </c>
      <c r="B45" s="3"/>
      <c r="C45" s="3"/>
      <c r="D45" s="3"/>
      <c r="E45" s="3"/>
    </row>
    <row r="46" spans="1:5" ht="15.75" thickBot="1" x14ac:dyDescent="0.3">
      <c r="A46" s="1" t="s">
        <v>505</v>
      </c>
      <c r="B46" s="3"/>
      <c r="C46" s="3"/>
      <c r="D46" s="3"/>
      <c r="E46" s="3"/>
    </row>
    <row r="47" spans="1:5" ht="15.75" thickBot="1" x14ac:dyDescent="0.3">
      <c r="A47" s="4" t="s">
        <v>506</v>
      </c>
      <c r="B47" s="5"/>
      <c r="C47" s="5"/>
      <c r="D47" s="5"/>
      <c r="E47" s="5"/>
    </row>
    <row r="48" spans="1:5" ht="15.75" thickBot="1" x14ac:dyDescent="0.3">
      <c r="A48" s="1" t="s">
        <v>507</v>
      </c>
      <c r="B48" s="3"/>
      <c r="C48" s="3"/>
      <c r="D48" s="3"/>
      <c r="E48" s="3"/>
    </row>
    <row r="49" spans="1:5" ht="15.75" thickBot="1" x14ac:dyDescent="0.3">
      <c r="A49" s="1" t="s">
        <v>508</v>
      </c>
      <c r="B49" s="3"/>
      <c r="C49" s="3"/>
      <c r="D49" s="3"/>
      <c r="E49" s="3"/>
    </row>
  </sheetData>
  <sheetProtection password="C774" sheet="1"/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A22"/>
  <sheetViews>
    <sheetView topLeftCell="A4" zoomScale="80" zoomScaleNormal="80" workbookViewId="0">
      <selection activeCell="C21" sqref="C21"/>
    </sheetView>
  </sheetViews>
  <sheetFormatPr baseColWidth="10" defaultRowHeight="15" x14ac:dyDescent="0.25"/>
  <cols>
    <col min="1" max="1" width="28.5703125" bestFit="1" customWidth="1"/>
    <col min="2" max="27" width="19" bestFit="1" customWidth="1"/>
  </cols>
  <sheetData>
    <row r="1" spans="1:27" ht="39.950000000000003" customHeight="1" thickBot="1" x14ac:dyDescent="0.3">
      <c r="A1" s="54" t="s">
        <v>510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20.100000000000001" customHeight="1" thickBot="1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27" ht="20.100000000000001" customHeight="1" thickBot="1" x14ac:dyDescent="0.3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7"/>
    </row>
    <row r="4" spans="1:27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27" ht="15.75" thickBot="1" x14ac:dyDescent="0.3">
      <c r="A5" s="82" t="s">
        <v>438</v>
      </c>
      <c r="B5" s="88" t="s">
        <v>439</v>
      </c>
      <c r="C5" s="90"/>
      <c r="D5" s="90"/>
      <c r="E5" s="90"/>
      <c r="F5" s="90"/>
      <c r="G5" s="90"/>
      <c r="H5" s="90"/>
      <c r="I5" s="89"/>
      <c r="J5" s="88" t="s">
        <v>440</v>
      </c>
      <c r="K5" s="90"/>
      <c r="L5" s="90"/>
      <c r="M5" s="90"/>
      <c r="N5" s="90"/>
      <c r="O5" s="90"/>
      <c r="P5" s="90"/>
      <c r="Q5" s="89"/>
      <c r="R5" s="88" t="s">
        <v>441</v>
      </c>
      <c r="S5" s="90"/>
      <c r="T5" s="90"/>
      <c r="U5" s="90"/>
      <c r="V5" s="90"/>
      <c r="W5" s="89"/>
      <c r="X5" s="82" t="s">
        <v>442</v>
      </c>
      <c r="Y5" s="82" t="s">
        <v>443</v>
      </c>
      <c r="Z5" s="82" t="s">
        <v>444</v>
      </c>
      <c r="AA5" s="82" t="s">
        <v>445</v>
      </c>
    </row>
    <row r="6" spans="1:27" ht="53.25" customHeight="1" thickBot="1" x14ac:dyDescent="0.3">
      <c r="A6" s="83"/>
      <c r="B6" s="88" t="s">
        <v>511</v>
      </c>
      <c r="C6" s="89"/>
      <c r="D6" s="88" t="s">
        <v>512</v>
      </c>
      <c r="E6" s="89"/>
      <c r="F6" s="88" t="s">
        <v>448</v>
      </c>
      <c r="G6" s="89"/>
      <c r="H6" s="88" t="s">
        <v>449</v>
      </c>
      <c r="I6" s="89"/>
      <c r="J6" s="88" t="s">
        <v>511</v>
      </c>
      <c r="K6" s="89"/>
      <c r="L6" s="88" t="s">
        <v>512</v>
      </c>
      <c r="M6" s="89"/>
      <c r="N6" s="88" t="s">
        <v>448</v>
      </c>
      <c r="O6" s="89"/>
      <c r="P6" s="88" t="s">
        <v>449</v>
      </c>
      <c r="Q6" s="89"/>
      <c r="R6" s="88" t="s">
        <v>450</v>
      </c>
      <c r="S6" s="89"/>
      <c r="T6" s="88" t="s">
        <v>451</v>
      </c>
      <c r="U6" s="89"/>
      <c r="V6" s="88" t="s">
        <v>452</v>
      </c>
      <c r="W6" s="89"/>
      <c r="X6" s="83"/>
      <c r="Y6" s="83"/>
      <c r="Z6" s="83"/>
      <c r="AA6" s="83"/>
    </row>
    <row r="7" spans="1:27" ht="45.75" thickBot="1" x14ac:dyDescent="0.3">
      <c r="A7" s="84"/>
      <c r="B7" s="15" t="s">
        <v>453</v>
      </c>
      <c r="C7" s="15" t="s">
        <v>513</v>
      </c>
      <c r="D7" s="15" t="s">
        <v>453</v>
      </c>
      <c r="E7" s="15" t="s">
        <v>513</v>
      </c>
      <c r="F7" s="15" t="s">
        <v>453</v>
      </c>
      <c r="G7" s="15" t="s">
        <v>513</v>
      </c>
      <c r="H7" s="15" t="s">
        <v>455</v>
      </c>
      <c r="I7" s="15" t="s">
        <v>456</v>
      </c>
      <c r="J7" s="15" t="s">
        <v>453</v>
      </c>
      <c r="K7" s="15" t="s">
        <v>513</v>
      </c>
      <c r="L7" s="15" t="s">
        <v>453</v>
      </c>
      <c r="M7" s="15" t="s">
        <v>513</v>
      </c>
      <c r="N7" s="15" t="s">
        <v>453</v>
      </c>
      <c r="O7" s="15" t="s">
        <v>513</v>
      </c>
      <c r="P7" s="15" t="s">
        <v>455</v>
      </c>
      <c r="Q7" s="15" t="s">
        <v>456</v>
      </c>
      <c r="R7" s="15" t="s">
        <v>453</v>
      </c>
      <c r="S7" s="15" t="s">
        <v>513</v>
      </c>
      <c r="T7" s="15" t="s">
        <v>453</v>
      </c>
      <c r="U7" s="15" t="s">
        <v>513</v>
      </c>
      <c r="V7" s="15" t="s">
        <v>453</v>
      </c>
      <c r="W7" s="15" t="s">
        <v>514</v>
      </c>
      <c r="X7" s="84"/>
      <c r="Y7" s="84"/>
      <c r="Z7" s="84"/>
      <c r="AA7" s="84"/>
    </row>
    <row r="8" spans="1:27" ht="15.75" thickBot="1" x14ac:dyDescent="0.3">
      <c r="A8" s="1" t="s">
        <v>515</v>
      </c>
      <c r="B8" s="16">
        <f>ROUND(SUM(B9:B10),2)</f>
        <v>0</v>
      </c>
      <c r="C8" s="17">
        <f>ROUND(SUM(C9:C10),2)</f>
        <v>0</v>
      </c>
      <c r="D8" s="16">
        <f>ROUND(SUM(D9:D10),2)</f>
        <v>0</v>
      </c>
      <c r="E8" s="17">
        <f>ROUND(SUM(E9:E10),2)</f>
        <v>0</v>
      </c>
      <c r="F8" s="16">
        <f t="shared" ref="F8:F22" si="0">ROUND(SUM(B8,D8),2)</f>
        <v>0</v>
      </c>
      <c r="G8" s="17">
        <f t="shared" ref="G8:G22" si="1">ROUND(SUM(C8,E8),2)</f>
        <v>0</v>
      </c>
      <c r="H8" s="17">
        <f t="shared" ref="H8:M8" si="2">ROUND(SUM(H9:H10),2)</f>
        <v>0</v>
      </c>
      <c r="I8" s="17">
        <f t="shared" si="2"/>
        <v>0</v>
      </c>
      <c r="J8" s="16">
        <f t="shared" si="2"/>
        <v>0</v>
      </c>
      <c r="K8" s="17">
        <f t="shared" si="2"/>
        <v>0</v>
      </c>
      <c r="L8" s="16">
        <f t="shared" si="2"/>
        <v>0</v>
      </c>
      <c r="M8" s="17">
        <f t="shared" si="2"/>
        <v>0</v>
      </c>
      <c r="N8" s="16">
        <f t="shared" ref="N8:N22" si="3">ROUND(SUM(J8,L8),2)</f>
        <v>0</v>
      </c>
      <c r="O8" s="17">
        <f t="shared" ref="O8:O22" si="4">ROUND(SUM(K8,M8),2)</f>
        <v>0</v>
      </c>
      <c r="P8" s="17">
        <f t="shared" ref="P8:U8" si="5">ROUND(SUM(P9:P10),2)</f>
        <v>0</v>
      </c>
      <c r="Q8" s="17">
        <f t="shared" si="5"/>
        <v>0</v>
      </c>
      <c r="R8" s="16">
        <f t="shared" si="5"/>
        <v>0</v>
      </c>
      <c r="S8" s="17">
        <f t="shared" si="5"/>
        <v>0</v>
      </c>
      <c r="T8" s="16">
        <f t="shared" si="5"/>
        <v>0</v>
      </c>
      <c r="U8" s="17">
        <f t="shared" si="5"/>
        <v>0</v>
      </c>
      <c r="V8" s="16">
        <f t="shared" ref="V8:V22" si="6">ROUND(SUM(R8,T8),2)</f>
        <v>0</v>
      </c>
      <c r="W8" s="17">
        <f t="shared" ref="W8:W22" si="7">ROUND(SUM(S8,U8),2)</f>
        <v>0</v>
      </c>
      <c r="X8" s="18">
        <f>ROUND(IF(SUM(G9,G10)=0,0,((X9*G9)+(X10*G10))/SUM(G9,G10)),2)</f>
        <v>0</v>
      </c>
      <c r="Y8" s="18">
        <f>ROUND(IF(SUM(O9,O10)=0,0,((Y9*O9)+(Y10*O10))/SUM(O9,O10)),2)</f>
        <v>0</v>
      </c>
      <c r="Z8" s="18">
        <f>ROUND(IF(SUM(W9,W10)=0,0,((Z9*W9)+(Z10*W10))/SUM(W9,W10)),2)</f>
        <v>0</v>
      </c>
      <c r="AA8" s="18">
        <f t="shared" ref="AA8:AA20" si="8">ROUND(IF(SUM(G8,W8)=0,0,((X8*G8)+(Z8*W8))/SUM(G8,W8)),2)</f>
        <v>0</v>
      </c>
    </row>
    <row r="9" spans="1:27" ht="15.75" thickBot="1" x14ac:dyDescent="0.3">
      <c r="A9" s="4" t="s">
        <v>459</v>
      </c>
      <c r="B9" s="19" t="s">
        <v>1</v>
      </c>
      <c r="C9" s="20" t="s">
        <v>1</v>
      </c>
      <c r="D9" s="19" t="s">
        <v>1</v>
      </c>
      <c r="E9" s="20" t="s">
        <v>1</v>
      </c>
      <c r="F9" s="16">
        <f t="shared" si="0"/>
        <v>0</v>
      </c>
      <c r="G9" s="17">
        <f t="shared" si="1"/>
        <v>0</v>
      </c>
      <c r="H9" s="20" t="s">
        <v>1</v>
      </c>
      <c r="I9" s="20" t="s">
        <v>1</v>
      </c>
      <c r="J9" s="19" t="s">
        <v>1</v>
      </c>
      <c r="K9" s="20" t="s">
        <v>1</v>
      </c>
      <c r="L9" s="19" t="s">
        <v>1</v>
      </c>
      <c r="M9" s="20" t="s">
        <v>1</v>
      </c>
      <c r="N9" s="16">
        <f t="shared" si="3"/>
        <v>0</v>
      </c>
      <c r="O9" s="17">
        <f t="shared" si="4"/>
        <v>0</v>
      </c>
      <c r="P9" s="20" t="s">
        <v>1</v>
      </c>
      <c r="Q9" s="20" t="s">
        <v>1</v>
      </c>
      <c r="R9" s="19" t="s">
        <v>1</v>
      </c>
      <c r="S9" s="20" t="s">
        <v>1</v>
      </c>
      <c r="T9" s="19" t="s">
        <v>1</v>
      </c>
      <c r="U9" s="20" t="s">
        <v>1</v>
      </c>
      <c r="V9" s="16">
        <f t="shared" si="6"/>
        <v>0</v>
      </c>
      <c r="W9" s="17">
        <f t="shared" si="7"/>
        <v>0</v>
      </c>
      <c r="X9" s="20"/>
      <c r="Y9" s="20"/>
      <c r="Z9" s="20"/>
      <c r="AA9" s="12">
        <f t="shared" si="8"/>
        <v>0</v>
      </c>
    </row>
    <row r="10" spans="1:27" ht="15.75" thickBot="1" x14ac:dyDescent="0.3">
      <c r="A10" s="4" t="s">
        <v>460</v>
      </c>
      <c r="B10" s="19" t="s">
        <v>1</v>
      </c>
      <c r="C10" s="20" t="s">
        <v>1</v>
      </c>
      <c r="D10" s="19" t="s">
        <v>1</v>
      </c>
      <c r="E10" s="20" t="s">
        <v>1</v>
      </c>
      <c r="F10" s="16">
        <f t="shared" si="0"/>
        <v>0</v>
      </c>
      <c r="G10" s="17">
        <f t="shared" si="1"/>
        <v>0</v>
      </c>
      <c r="H10" s="20" t="s">
        <v>1</v>
      </c>
      <c r="I10" s="20" t="s">
        <v>1</v>
      </c>
      <c r="J10" s="19" t="s">
        <v>1</v>
      </c>
      <c r="K10" s="20" t="s">
        <v>1</v>
      </c>
      <c r="L10" s="19" t="s">
        <v>1</v>
      </c>
      <c r="M10" s="20" t="s">
        <v>1</v>
      </c>
      <c r="N10" s="16">
        <f t="shared" si="3"/>
        <v>0</v>
      </c>
      <c r="O10" s="17">
        <f t="shared" si="4"/>
        <v>0</v>
      </c>
      <c r="P10" s="20" t="s">
        <v>1</v>
      </c>
      <c r="Q10" s="20" t="s">
        <v>1</v>
      </c>
      <c r="R10" s="19" t="s">
        <v>1</v>
      </c>
      <c r="S10" s="20" t="s">
        <v>1</v>
      </c>
      <c r="T10" s="19" t="s">
        <v>1</v>
      </c>
      <c r="U10" s="20" t="s">
        <v>1</v>
      </c>
      <c r="V10" s="16">
        <f t="shared" si="6"/>
        <v>0</v>
      </c>
      <c r="W10" s="17">
        <f t="shared" si="7"/>
        <v>0</v>
      </c>
      <c r="X10" s="20"/>
      <c r="Y10" s="20"/>
      <c r="Z10" s="20"/>
      <c r="AA10" s="12">
        <f t="shared" si="8"/>
        <v>0</v>
      </c>
    </row>
    <row r="11" spans="1:27" ht="15.75" thickBot="1" x14ac:dyDescent="0.3">
      <c r="A11" s="1" t="s">
        <v>516</v>
      </c>
      <c r="B11" s="16">
        <f>ROUND(SUM(B12:B13),2)</f>
        <v>0</v>
      </c>
      <c r="C11" s="17">
        <f>ROUND(SUM(C12:C13),2)</f>
        <v>0</v>
      </c>
      <c r="D11" s="16">
        <f>ROUND(SUM(D12:D13),2)</f>
        <v>0</v>
      </c>
      <c r="E11" s="17">
        <f>ROUND(SUM(E12:E13),2)</f>
        <v>0</v>
      </c>
      <c r="F11" s="16">
        <f t="shared" si="0"/>
        <v>0</v>
      </c>
      <c r="G11" s="17">
        <f t="shared" si="1"/>
        <v>0</v>
      </c>
      <c r="H11" s="17">
        <f t="shared" ref="H11:M11" si="9">ROUND(SUM(H12:H13),2)</f>
        <v>0</v>
      </c>
      <c r="I11" s="17">
        <f t="shared" si="9"/>
        <v>0</v>
      </c>
      <c r="J11" s="16">
        <f t="shared" si="9"/>
        <v>0</v>
      </c>
      <c r="K11" s="17">
        <f t="shared" si="9"/>
        <v>0</v>
      </c>
      <c r="L11" s="16">
        <f t="shared" si="9"/>
        <v>0</v>
      </c>
      <c r="M11" s="17">
        <f t="shared" si="9"/>
        <v>0</v>
      </c>
      <c r="N11" s="16">
        <f t="shared" si="3"/>
        <v>0</v>
      </c>
      <c r="O11" s="17">
        <f t="shared" si="4"/>
        <v>0</v>
      </c>
      <c r="P11" s="17">
        <f t="shared" ref="P11:U11" si="10">ROUND(SUM(P12:P13),2)</f>
        <v>0</v>
      </c>
      <c r="Q11" s="17">
        <f t="shared" si="10"/>
        <v>0</v>
      </c>
      <c r="R11" s="16">
        <f t="shared" si="10"/>
        <v>0</v>
      </c>
      <c r="S11" s="17">
        <f t="shared" si="10"/>
        <v>0</v>
      </c>
      <c r="T11" s="16">
        <f t="shared" si="10"/>
        <v>0</v>
      </c>
      <c r="U11" s="17">
        <f t="shared" si="10"/>
        <v>0</v>
      </c>
      <c r="V11" s="16">
        <f t="shared" si="6"/>
        <v>0</v>
      </c>
      <c r="W11" s="17">
        <f t="shared" si="7"/>
        <v>0</v>
      </c>
      <c r="X11" s="18">
        <f>ROUND(IF(SUM(G12,G13)=0,0,((X12*G12)+(X13*G13))/SUM(G12,G13)),2)</f>
        <v>0</v>
      </c>
      <c r="Y11" s="18">
        <f>ROUND(IF(SUM(O12,O13)=0,0,((Y12*O12)+(Y13*O13))/SUM(O12,O13)),2)</f>
        <v>0</v>
      </c>
      <c r="Z11" s="18">
        <f>ROUND(IF(SUM(W12,W13)=0,0,((Z12*W12)+(Z13*W13))/SUM(W12,W13)),2)</f>
        <v>0</v>
      </c>
      <c r="AA11" s="18">
        <f t="shared" si="8"/>
        <v>0</v>
      </c>
    </row>
    <row r="12" spans="1:27" ht="15.75" thickBot="1" x14ac:dyDescent="0.3">
      <c r="A12" s="4" t="s">
        <v>459</v>
      </c>
      <c r="B12" s="19" t="s">
        <v>1</v>
      </c>
      <c r="C12" s="20" t="s">
        <v>1</v>
      </c>
      <c r="D12" s="19" t="s">
        <v>1</v>
      </c>
      <c r="E12" s="20" t="s">
        <v>1</v>
      </c>
      <c r="F12" s="16">
        <f t="shared" si="0"/>
        <v>0</v>
      </c>
      <c r="G12" s="17">
        <f t="shared" si="1"/>
        <v>0</v>
      </c>
      <c r="H12" s="20" t="s">
        <v>1</v>
      </c>
      <c r="I12" s="20" t="s">
        <v>1</v>
      </c>
      <c r="J12" s="19" t="s">
        <v>1</v>
      </c>
      <c r="K12" s="20" t="s">
        <v>1</v>
      </c>
      <c r="L12" s="19" t="s">
        <v>1</v>
      </c>
      <c r="M12" s="20" t="s">
        <v>1</v>
      </c>
      <c r="N12" s="16">
        <f t="shared" si="3"/>
        <v>0</v>
      </c>
      <c r="O12" s="17">
        <f t="shared" si="4"/>
        <v>0</v>
      </c>
      <c r="P12" s="20" t="s">
        <v>1</v>
      </c>
      <c r="Q12" s="20" t="s">
        <v>1</v>
      </c>
      <c r="R12" s="19" t="s">
        <v>1</v>
      </c>
      <c r="S12" s="20" t="s">
        <v>1</v>
      </c>
      <c r="T12" s="19" t="s">
        <v>1</v>
      </c>
      <c r="U12" s="20" t="s">
        <v>1</v>
      </c>
      <c r="V12" s="16">
        <f t="shared" si="6"/>
        <v>0</v>
      </c>
      <c r="W12" s="17">
        <f t="shared" si="7"/>
        <v>0</v>
      </c>
      <c r="X12" s="20"/>
      <c r="Y12" s="20"/>
      <c r="Z12" s="20"/>
      <c r="AA12" s="12">
        <f t="shared" si="8"/>
        <v>0</v>
      </c>
    </row>
    <row r="13" spans="1:27" ht="15.75" thickBot="1" x14ac:dyDescent="0.3">
      <c r="A13" s="4" t="s">
        <v>460</v>
      </c>
      <c r="B13" s="19" t="s">
        <v>1</v>
      </c>
      <c r="C13" s="20" t="s">
        <v>1</v>
      </c>
      <c r="D13" s="19" t="s">
        <v>1</v>
      </c>
      <c r="E13" s="20" t="s">
        <v>1</v>
      </c>
      <c r="F13" s="16">
        <f t="shared" si="0"/>
        <v>0</v>
      </c>
      <c r="G13" s="17">
        <f t="shared" si="1"/>
        <v>0</v>
      </c>
      <c r="H13" s="20" t="s">
        <v>1</v>
      </c>
      <c r="I13" s="20" t="s">
        <v>1</v>
      </c>
      <c r="J13" s="19" t="s">
        <v>1</v>
      </c>
      <c r="K13" s="20" t="s">
        <v>1</v>
      </c>
      <c r="L13" s="19" t="s">
        <v>1</v>
      </c>
      <c r="M13" s="20" t="s">
        <v>1</v>
      </c>
      <c r="N13" s="16">
        <f t="shared" si="3"/>
        <v>0</v>
      </c>
      <c r="O13" s="17">
        <f t="shared" si="4"/>
        <v>0</v>
      </c>
      <c r="P13" s="20" t="s">
        <v>1</v>
      </c>
      <c r="Q13" s="20" t="s">
        <v>1</v>
      </c>
      <c r="R13" s="19" t="s">
        <v>1</v>
      </c>
      <c r="S13" s="20" t="s">
        <v>1</v>
      </c>
      <c r="T13" s="19" t="s">
        <v>1</v>
      </c>
      <c r="U13" s="20" t="s">
        <v>1</v>
      </c>
      <c r="V13" s="16">
        <f t="shared" si="6"/>
        <v>0</v>
      </c>
      <c r="W13" s="17">
        <f t="shared" si="7"/>
        <v>0</v>
      </c>
      <c r="X13" s="20"/>
      <c r="Y13" s="20"/>
      <c r="Z13" s="20"/>
      <c r="AA13" s="12">
        <f t="shared" si="8"/>
        <v>0</v>
      </c>
    </row>
    <row r="14" spans="1:27" ht="15.75" thickBot="1" x14ac:dyDescent="0.3">
      <c r="A14" s="1" t="s">
        <v>517</v>
      </c>
      <c r="B14" s="16">
        <f>ROUND(SUM(B15:B16),2)</f>
        <v>0</v>
      </c>
      <c r="C14" s="17">
        <f>ROUND(SUM(C15:C16),2)</f>
        <v>0</v>
      </c>
      <c r="D14" s="16">
        <f>ROUND(SUM(D15:D16),2)</f>
        <v>0</v>
      </c>
      <c r="E14" s="17">
        <f>ROUND(SUM(E15:E16),2)</f>
        <v>0</v>
      </c>
      <c r="F14" s="16">
        <f t="shared" si="0"/>
        <v>0</v>
      </c>
      <c r="G14" s="17">
        <f t="shared" si="1"/>
        <v>0</v>
      </c>
      <c r="H14" s="17">
        <f t="shared" ref="H14:M14" si="11">ROUND(SUM(H15:H16),2)</f>
        <v>0</v>
      </c>
      <c r="I14" s="17">
        <f t="shared" si="11"/>
        <v>0</v>
      </c>
      <c r="J14" s="16">
        <f t="shared" si="11"/>
        <v>0</v>
      </c>
      <c r="K14" s="17">
        <f t="shared" si="11"/>
        <v>0</v>
      </c>
      <c r="L14" s="16">
        <f t="shared" si="11"/>
        <v>0</v>
      </c>
      <c r="M14" s="17">
        <f t="shared" si="11"/>
        <v>0</v>
      </c>
      <c r="N14" s="16">
        <f t="shared" si="3"/>
        <v>0</v>
      </c>
      <c r="O14" s="17">
        <f t="shared" si="4"/>
        <v>0</v>
      </c>
      <c r="P14" s="17">
        <f t="shared" ref="P14:U14" si="12">ROUND(SUM(P15:P16),2)</f>
        <v>0</v>
      </c>
      <c r="Q14" s="17">
        <f t="shared" si="12"/>
        <v>0</v>
      </c>
      <c r="R14" s="16">
        <f t="shared" si="12"/>
        <v>0</v>
      </c>
      <c r="S14" s="17">
        <f t="shared" si="12"/>
        <v>0</v>
      </c>
      <c r="T14" s="16">
        <f t="shared" si="12"/>
        <v>0</v>
      </c>
      <c r="U14" s="17">
        <f t="shared" si="12"/>
        <v>0</v>
      </c>
      <c r="V14" s="16">
        <f t="shared" si="6"/>
        <v>0</v>
      </c>
      <c r="W14" s="17">
        <f t="shared" si="7"/>
        <v>0</v>
      </c>
      <c r="X14" s="18">
        <f>ROUND(IF(SUM(G15,G16)=0,0,((X15*G15)+(X16*G16))/SUM(G15,G16)),2)</f>
        <v>0</v>
      </c>
      <c r="Y14" s="18">
        <f>ROUND(IF(SUM(O15,O16)=0,0,((Y15*O15)+(Y16*O16))/SUM(O15,O16)),2)</f>
        <v>0</v>
      </c>
      <c r="Z14" s="18">
        <f>ROUND(IF(SUM(W15,W16)=0,0,((Z15*W15)+(Z16*W16))/SUM(W15,W16)),2)</f>
        <v>0</v>
      </c>
      <c r="AA14" s="18">
        <f t="shared" si="8"/>
        <v>0</v>
      </c>
    </row>
    <row r="15" spans="1:27" ht="15.75" thickBot="1" x14ac:dyDescent="0.3">
      <c r="A15" s="4" t="s">
        <v>459</v>
      </c>
      <c r="B15" s="19" t="s">
        <v>1</v>
      </c>
      <c r="C15" s="20" t="s">
        <v>1</v>
      </c>
      <c r="D15" s="19" t="s">
        <v>1</v>
      </c>
      <c r="E15" s="20" t="s">
        <v>1</v>
      </c>
      <c r="F15" s="16">
        <f t="shared" si="0"/>
        <v>0</v>
      </c>
      <c r="G15" s="17">
        <f t="shared" si="1"/>
        <v>0</v>
      </c>
      <c r="H15" s="20" t="s">
        <v>1</v>
      </c>
      <c r="I15" s="20" t="s">
        <v>1</v>
      </c>
      <c r="J15" s="19" t="s">
        <v>1</v>
      </c>
      <c r="K15" s="20" t="s">
        <v>1</v>
      </c>
      <c r="L15" s="19" t="s">
        <v>1</v>
      </c>
      <c r="M15" s="20" t="s">
        <v>1</v>
      </c>
      <c r="N15" s="16">
        <f t="shared" si="3"/>
        <v>0</v>
      </c>
      <c r="O15" s="17">
        <f t="shared" si="4"/>
        <v>0</v>
      </c>
      <c r="P15" s="20" t="s">
        <v>1</v>
      </c>
      <c r="Q15" s="20" t="s">
        <v>1</v>
      </c>
      <c r="R15" s="19" t="s">
        <v>1</v>
      </c>
      <c r="S15" s="20" t="s">
        <v>1</v>
      </c>
      <c r="T15" s="19" t="s">
        <v>1</v>
      </c>
      <c r="U15" s="20" t="s">
        <v>1</v>
      </c>
      <c r="V15" s="16">
        <f t="shared" si="6"/>
        <v>0</v>
      </c>
      <c r="W15" s="17">
        <f t="shared" si="7"/>
        <v>0</v>
      </c>
      <c r="X15" s="20"/>
      <c r="Y15" s="20"/>
      <c r="Z15" s="20"/>
      <c r="AA15" s="12">
        <f t="shared" si="8"/>
        <v>0</v>
      </c>
    </row>
    <row r="16" spans="1:27" ht="15.75" thickBot="1" x14ac:dyDescent="0.3">
      <c r="A16" s="4" t="s">
        <v>460</v>
      </c>
      <c r="B16" s="19" t="s">
        <v>1</v>
      </c>
      <c r="C16" s="20" t="s">
        <v>1</v>
      </c>
      <c r="D16" s="19" t="s">
        <v>1</v>
      </c>
      <c r="E16" s="20" t="s">
        <v>1</v>
      </c>
      <c r="F16" s="16">
        <f t="shared" si="0"/>
        <v>0</v>
      </c>
      <c r="G16" s="17">
        <f t="shared" si="1"/>
        <v>0</v>
      </c>
      <c r="H16" s="20" t="s">
        <v>1</v>
      </c>
      <c r="I16" s="20" t="s">
        <v>1</v>
      </c>
      <c r="J16" s="19" t="s">
        <v>1</v>
      </c>
      <c r="K16" s="20" t="s">
        <v>1</v>
      </c>
      <c r="L16" s="19" t="s">
        <v>1</v>
      </c>
      <c r="M16" s="20" t="s">
        <v>1</v>
      </c>
      <c r="N16" s="16">
        <f t="shared" si="3"/>
        <v>0</v>
      </c>
      <c r="O16" s="17">
        <f t="shared" si="4"/>
        <v>0</v>
      </c>
      <c r="P16" s="20" t="s">
        <v>1</v>
      </c>
      <c r="Q16" s="20" t="s">
        <v>1</v>
      </c>
      <c r="R16" s="19" t="s">
        <v>1</v>
      </c>
      <c r="S16" s="20" t="s">
        <v>1</v>
      </c>
      <c r="T16" s="19" t="s">
        <v>1</v>
      </c>
      <c r="U16" s="20" t="s">
        <v>1</v>
      </c>
      <c r="V16" s="16">
        <f t="shared" si="6"/>
        <v>0</v>
      </c>
      <c r="W16" s="17">
        <f t="shared" si="7"/>
        <v>0</v>
      </c>
      <c r="X16" s="20"/>
      <c r="Y16" s="20"/>
      <c r="Z16" s="20"/>
      <c r="AA16" s="12">
        <f t="shared" si="8"/>
        <v>0</v>
      </c>
    </row>
    <row r="17" spans="1:27" ht="15.75" thickBot="1" x14ac:dyDescent="0.3">
      <c r="A17" s="1" t="s">
        <v>518</v>
      </c>
      <c r="B17" s="16">
        <f>ROUND(SUM(B18:B19),2)</f>
        <v>272</v>
      </c>
      <c r="C17" s="17">
        <f>ROUND(SUM(C18:C19),2)</f>
        <v>222.32</v>
      </c>
      <c r="D17" s="16">
        <f>ROUND(SUM(D18:D19),2)</f>
        <v>18</v>
      </c>
      <c r="E17" s="17">
        <f>ROUND(SUM(E18:E19),2)</f>
        <v>3.78</v>
      </c>
      <c r="F17" s="16">
        <f t="shared" si="0"/>
        <v>290</v>
      </c>
      <c r="G17" s="17">
        <f t="shared" si="1"/>
        <v>226.1</v>
      </c>
      <c r="H17" s="17">
        <f t="shared" ref="H17:M17" si="13">ROUND(SUM(H18:H19),2)</f>
        <v>0</v>
      </c>
      <c r="I17" s="17">
        <f t="shared" si="13"/>
        <v>0</v>
      </c>
      <c r="J17" s="16">
        <f t="shared" si="13"/>
        <v>2555</v>
      </c>
      <c r="K17" s="17">
        <f t="shared" si="13"/>
        <v>2282.7600000000002</v>
      </c>
      <c r="L17" s="16">
        <f t="shared" si="13"/>
        <v>118</v>
      </c>
      <c r="M17" s="17">
        <f t="shared" si="13"/>
        <v>72.34</v>
      </c>
      <c r="N17" s="16">
        <f t="shared" si="3"/>
        <v>2673</v>
      </c>
      <c r="O17" s="17">
        <f t="shared" si="4"/>
        <v>2355.1</v>
      </c>
      <c r="P17" s="17">
        <f t="shared" ref="P17:U17" si="14">ROUND(SUM(P18:P19),2)</f>
        <v>0</v>
      </c>
      <c r="Q17" s="17">
        <f t="shared" si="14"/>
        <v>0</v>
      </c>
      <c r="R17" s="16">
        <f t="shared" si="14"/>
        <v>111</v>
      </c>
      <c r="S17" s="17">
        <f t="shared" si="14"/>
        <v>119.34</v>
      </c>
      <c r="T17" s="16">
        <f t="shared" si="14"/>
        <v>20</v>
      </c>
      <c r="U17" s="17">
        <f t="shared" si="14"/>
        <v>15.82</v>
      </c>
      <c r="V17" s="16">
        <f t="shared" si="6"/>
        <v>131</v>
      </c>
      <c r="W17" s="17">
        <f t="shared" si="7"/>
        <v>135.16</v>
      </c>
      <c r="X17" s="18">
        <f>ROUND(IF(SUM(G18,G19)=0,0,((X18*G18)+(X19*G19))/SUM(G18,G19)),2)</f>
        <v>-0.04</v>
      </c>
      <c r="Y17" s="18">
        <f>ROUND(IF(SUM(O18,O19)=0,0,((Y18*O18)+(Y19*O19))/SUM(O18,O19)),2)</f>
        <v>2.12</v>
      </c>
      <c r="Z17" s="18">
        <f>ROUND(IF(SUM(W18,W19)=0,0,((Z18*W18)+(Z19*W19))/SUM(W18,W19)),2)</f>
        <v>12.05</v>
      </c>
      <c r="AA17" s="18">
        <f t="shared" si="8"/>
        <v>4.4800000000000004</v>
      </c>
    </row>
    <row r="18" spans="1:27" ht="15.75" thickBot="1" x14ac:dyDescent="0.3">
      <c r="A18" s="4" t="s">
        <v>459</v>
      </c>
      <c r="B18" s="19">
        <f>+'G70'!B9</f>
        <v>264</v>
      </c>
      <c r="C18" s="20">
        <f>+'G70'!C9</f>
        <v>209.45</v>
      </c>
      <c r="D18" s="19">
        <f>+'G70'!D9</f>
        <v>18</v>
      </c>
      <c r="E18" s="20">
        <f>+'G70'!E9</f>
        <v>3.78</v>
      </c>
      <c r="F18" s="16">
        <f t="shared" si="0"/>
        <v>282</v>
      </c>
      <c r="G18" s="17">
        <f t="shared" si="1"/>
        <v>213.23</v>
      </c>
      <c r="H18" s="20" t="s">
        <v>1</v>
      </c>
      <c r="I18" s="20" t="s">
        <v>1</v>
      </c>
      <c r="J18" s="19">
        <f>+'G70'!J9</f>
        <v>2491</v>
      </c>
      <c r="K18" s="20">
        <f>+'G70'!K9</f>
        <v>2079.92</v>
      </c>
      <c r="L18" s="19">
        <f>+'G70'!L9</f>
        <v>113</v>
      </c>
      <c r="M18" s="20">
        <f>+'G70'!M9</f>
        <v>61.72</v>
      </c>
      <c r="N18" s="16">
        <f t="shared" si="3"/>
        <v>2604</v>
      </c>
      <c r="O18" s="17">
        <f t="shared" si="4"/>
        <v>2141.64</v>
      </c>
      <c r="P18" s="20" t="s">
        <v>1</v>
      </c>
      <c r="Q18" s="20" t="s">
        <v>1</v>
      </c>
      <c r="R18" s="19">
        <f>+'G70'!R9</f>
        <v>106</v>
      </c>
      <c r="S18" s="20">
        <f>+'G70'!S9</f>
        <v>103.08</v>
      </c>
      <c r="T18" s="19">
        <f>+'G70'!T9</f>
        <v>20</v>
      </c>
      <c r="U18" s="20">
        <f>+'G70'!U9</f>
        <v>15.82</v>
      </c>
      <c r="V18" s="16">
        <f t="shared" si="6"/>
        <v>126</v>
      </c>
      <c r="W18" s="17">
        <f t="shared" si="7"/>
        <v>118.9</v>
      </c>
      <c r="X18" s="20">
        <f>+'G70'!X9</f>
        <v>0.28999999999999998</v>
      </c>
      <c r="Y18" s="20">
        <f>+'G70'!Y9</f>
        <v>1.42</v>
      </c>
      <c r="Z18" s="20">
        <f>+'G70'!Z9</f>
        <v>16.03</v>
      </c>
      <c r="AA18" s="12">
        <f t="shared" si="8"/>
        <v>5.92</v>
      </c>
    </row>
    <row r="19" spans="1:27" ht="15.75" thickBot="1" x14ac:dyDescent="0.3">
      <c r="A19" s="4" t="s">
        <v>460</v>
      </c>
      <c r="B19" s="19">
        <f>+'G70'!B10</f>
        <v>8</v>
      </c>
      <c r="C19" s="20">
        <f>+'G70'!C10</f>
        <v>12.87</v>
      </c>
      <c r="D19" s="19">
        <f>+'G70'!D10</f>
        <v>0</v>
      </c>
      <c r="E19" s="20">
        <f>+'G70'!E10</f>
        <v>0</v>
      </c>
      <c r="F19" s="16">
        <f t="shared" si="0"/>
        <v>8</v>
      </c>
      <c r="G19" s="17">
        <f t="shared" si="1"/>
        <v>12.87</v>
      </c>
      <c r="H19" s="20" t="s">
        <v>1</v>
      </c>
      <c r="I19" s="20" t="s">
        <v>1</v>
      </c>
      <c r="J19" s="19">
        <f>+'G70'!J10</f>
        <v>64</v>
      </c>
      <c r="K19" s="20">
        <f>+'G70'!K10</f>
        <v>202.84</v>
      </c>
      <c r="L19" s="19">
        <f>+'G70'!L10</f>
        <v>5</v>
      </c>
      <c r="M19" s="20">
        <f>+'G70'!M10</f>
        <v>10.62</v>
      </c>
      <c r="N19" s="16">
        <f t="shared" si="3"/>
        <v>69</v>
      </c>
      <c r="O19" s="17">
        <f t="shared" si="4"/>
        <v>213.46</v>
      </c>
      <c r="P19" s="20" t="s">
        <v>1</v>
      </c>
      <c r="Q19" s="20" t="s">
        <v>1</v>
      </c>
      <c r="R19" s="19">
        <f>+'G70'!R10</f>
        <v>5</v>
      </c>
      <c r="S19" s="20">
        <f>+'G70'!S10</f>
        <v>16.260000000000002</v>
      </c>
      <c r="T19" s="19">
        <f>+'G70'!T10</f>
        <v>0</v>
      </c>
      <c r="U19" s="20">
        <f>+'G70'!U10</f>
        <v>0</v>
      </c>
      <c r="V19" s="16">
        <f t="shared" si="6"/>
        <v>5</v>
      </c>
      <c r="W19" s="17">
        <f t="shared" si="7"/>
        <v>16.260000000000002</v>
      </c>
      <c r="X19" s="20">
        <f>+'G70'!X10</f>
        <v>-5.47</v>
      </c>
      <c r="Y19" s="20">
        <f>+'G70'!Y10</f>
        <v>9.19</v>
      </c>
      <c r="Z19" s="20">
        <f>+'G70'!Z10</f>
        <v>-17.02</v>
      </c>
      <c r="AA19" s="12">
        <f t="shared" si="8"/>
        <v>-11.92</v>
      </c>
    </row>
    <row r="20" spans="1:27" ht="15.75" thickBot="1" x14ac:dyDescent="0.3">
      <c r="A20" s="1" t="s">
        <v>458</v>
      </c>
      <c r="B20" s="16">
        <f t="shared" ref="B20:E22" si="15">ROUND(SUM(B8,B11,B14,B17),2)</f>
        <v>272</v>
      </c>
      <c r="C20" s="17">
        <f t="shared" si="15"/>
        <v>222.32</v>
      </c>
      <c r="D20" s="16">
        <f t="shared" si="15"/>
        <v>18</v>
      </c>
      <c r="E20" s="17">
        <f t="shared" si="15"/>
        <v>3.78</v>
      </c>
      <c r="F20" s="16">
        <f t="shared" si="0"/>
        <v>290</v>
      </c>
      <c r="G20" s="17">
        <f t="shared" si="1"/>
        <v>226.1</v>
      </c>
      <c r="H20" s="17">
        <f t="shared" ref="H20:M22" si="16">ROUND(SUM(H8,H11,H14,H17),2)</f>
        <v>0</v>
      </c>
      <c r="I20" s="17">
        <f t="shared" si="16"/>
        <v>0</v>
      </c>
      <c r="J20" s="16">
        <f t="shared" si="16"/>
        <v>2555</v>
      </c>
      <c r="K20" s="17">
        <f t="shared" si="16"/>
        <v>2282.7600000000002</v>
      </c>
      <c r="L20" s="16">
        <f t="shared" si="16"/>
        <v>118</v>
      </c>
      <c r="M20" s="17">
        <f t="shared" si="16"/>
        <v>72.34</v>
      </c>
      <c r="N20" s="16">
        <f t="shared" si="3"/>
        <v>2673</v>
      </c>
      <c r="O20" s="17">
        <f t="shared" si="4"/>
        <v>2355.1</v>
      </c>
      <c r="P20" s="17">
        <f t="shared" ref="P20:U22" si="17">ROUND(SUM(P8,P11,P14,P17),2)</f>
        <v>0</v>
      </c>
      <c r="Q20" s="17">
        <f t="shared" si="17"/>
        <v>0</v>
      </c>
      <c r="R20" s="16">
        <f t="shared" si="17"/>
        <v>111</v>
      </c>
      <c r="S20" s="17">
        <f t="shared" si="17"/>
        <v>119.34</v>
      </c>
      <c r="T20" s="16">
        <f t="shared" si="17"/>
        <v>20</v>
      </c>
      <c r="U20" s="17">
        <f t="shared" si="17"/>
        <v>15.82</v>
      </c>
      <c r="V20" s="16">
        <f t="shared" si="6"/>
        <v>131</v>
      </c>
      <c r="W20" s="17">
        <f t="shared" si="7"/>
        <v>135.16</v>
      </c>
      <c r="X20" s="21">
        <f>ROUND(IF(SUM(G21,G22)=0,0,((X21*G21)+(X22*G22))/SUM(G21,G22)),2)</f>
        <v>0</v>
      </c>
      <c r="Y20" s="22">
        <f>ROUND(IF(SUM(O21,O22)=0,0,((Y21*O21)+(Y22*O22))/SUM(O21,O22)),2)</f>
        <v>0</v>
      </c>
      <c r="Z20" s="22">
        <f>ROUND(IF(SUM(W21,W22)=0,0,((Z21*W21)+(Z22*W22))/SUM(W21,W22)),2)</f>
        <v>0</v>
      </c>
      <c r="AA20" s="21">
        <f t="shared" si="8"/>
        <v>0</v>
      </c>
    </row>
    <row r="21" spans="1:27" ht="15.75" thickBot="1" x14ac:dyDescent="0.3">
      <c r="A21" s="4" t="s">
        <v>459</v>
      </c>
      <c r="B21" s="23">
        <f t="shared" si="15"/>
        <v>264</v>
      </c>
      <c r="C21" s="24">
        <f t="shared" si="15"/>
        <v>209.45</v>
      </c>
      <c r="D21" s="23">
        <f t="shared" si="15"/>
        <v>18</v>
      </c>
      <c r="E21" s="24">
        <f t="shared" si="15"/>
        <v>3.78</v>
      </c>
      <c r="F21" s="16">
        <f t="shared" si="0"/>
        <v>282</v>
      </c>
      <c r="G21" s="17">
        <f t="shared" si="1"/>
        <v>213.23</v>
      </c>
      <c r="H21" s="24">
        <f t="shared" si="16"/>
        <v>0</v>
      </c>
      <c r="I21" s="24">
        <f t="shared" si="16"/>
        <v>0</v>
      </c>
      <c r="J21" s="23">
        <f t="shared" si="16"/>
        <v>2491</v>
      </c>
      <c r="K21" s="24">
        <f t="shared" si="16"/>
        <v>2079.92</v>
      </c>
      <c r="L21" s="23">
        <f t="shared" si="16"/>
        <v>113</v>
      </c>
      <c r="M21" s="24">
        <f t="shared" si="16"/>
        <v>61.72</v>
      </c>
      <c r="N21" s="16">
        <f t="shared" si="3"/>
        <v>2604</v>
      </c>
      <c r="O21" s="17">
        <f t="shared" si="4"/>
        <v>2141.64</v>
      </c>
      <c r="P21" s="24">
        <f t="shared" si="17"/>
        <v>0</v>
      </c>
      <c r="Q21" s="24">
        <f t="shared" si="17"/>
        <v>0</v>
      </c>
      <c r="R21" s="23">
        <f t="shared" si="17"/>
        <v>106</v>
      </c>
      <c r="S21" s="24">
        <f t="shared" si="17"/>
        <v>103.08</v>
      </c>
      <c r="T21" s="23">
        <f t="shared" si="17"/>
        <v>20</v>
      </c>
      <c r="U21" s="24">
        <f t="shared" si="17"/>
        <v>15.82</v>
      </c>
      <c r="V21" s="16">
        <f t="shared" si="6"/>
        <v>126</v>
      </c>
      <c r="W21" s="17">
        <f t="shared" si="7"/>
        <v>118.9</v>
      </c>
      <c r="X21" s="24"/>
      <c r="Y21" s="24"/>
      <c r="Z21" s="24"/>
      <c r="AA21" s="24"/>
    </row>
    <row r="22" spans="1:27" ht="15.75" thickBot="1" x14ac:dyDescent="0.3">
      <c r="A22" s="4" t="s">
        <v>460</v>
      </c>
      <c r="B22" s="23">
        <f t="shared" si="15"/>
        <v>8</v>
      </c>
      <c r="C22" s="24">
        <f t="shared" si="15"/>
        <v>12.87</v>
      </c>
      <c r="D22" s="23">
        <f t="shared" si="15"/>
        <v>0</v>
      </c>
      <c r="E22" s="24">
        <f t="shared" si="15"/>
        <v>0</v>
      </c>
      <c r="F22" s="16">
        <f t="shared" si="0"/>
        <v>8</v>
      </c>
      <c r="G22" s="17">
        <f t="shared" si="1"/>
        <v>12.87</v>
      </c>
      <c r="H22" s="24">
        <f t="shared" si="16"/>
        <v>0</v>
      </c>
      <c r="I22" s="24">
        <f t="shared" si="16"/>
        <v>0</v>
      </c>
      <c r="J22" s="23">
        <f t="shared" si="16"/>
        <v>64</v>
      </c>
      <c r="K22" s="24">
        <f t="shared" si="16"/>
        <v>202.84</v>
      </c>
      <c r="L22" s="23">
        <f t="shared" si="16"/>
        <v>5</v>
      </c>
      <c r="M22" s="24">
        <f t="shared" si="16"/>
        <v>10.62</v>
      </c>
      <c r="N22" s="16">
        <f t="shared" si="3"/>
        <v>69</v>
      </c>
      <c r="O22" s="17">
        <f t="shared" si="4"/>
        <v>213.46</v>
      </c>
      <c r="P22" s="24">
        <f t="shared" si="17"/>
        <v>0</v>
      </c>
      <c r="Q22" s="24">
        <f t="shared" si="17"/>
        <v>0</v>
      </c>
      <c r="R22" s="23">
        <f t="shared" si="17"/>
        <v>5</v>
      </c>
      <c r="S22" s="24">
        <f t="shared" si="17"/>
        <v>16.260000000000002</v>
      </c>
      <c r="T22" s="23">
        <f t="shared" si="17"/>
        <v>0</v>
      </c>
      <c r="U22" s="24">
        <f t="shared" si="17"/>
        <v>0</v>
      </c>
      <c r="V22" s="16">
        <f t="shared" si="6"/>
        <v>5</v>
      </c>
      <c r="W22" s="17">
        <f t="shared" si="7"/>
        <v>16.260000000000002</v>
      </c>
      <c r="X22" s="24"/>
      <c r="Y22" s="24"/>
      <c r="Z22" s="24"/>
      <c r="AA22" s="24"/>
    </row>
  </sheetData>
  <sheetProtection password="C774" sheet="1"/>
  <mergeCells count="23">
    <mergeCell ref="D6:E6"/>
    <mergeCell ref="F6:G6"/>
    <mergeCell ref="H6:I6"/>
    <mergeCell ref="J6:K6"/>
    <mergeCell ref="V6:W6"/>
    <mergeCell ref="L6:M6"/>
    <mergeCell ref="N6:O6"/>
    <mergeCell ref="Y5:Y7"/>
    <mergeCell ref="Z5:Z7"/>
    <mergeCell ref="A1:AA1"/>
    <mergeCell ref="A2:AA2"/>
    <mergeCell ref="A3:AA3"/>
    <mergeCell ref="A4:AA4"/>
    <mergeCell ref="AA5:AA7"/>
    <mergeCell ref="B6:C6"/>
    <mergeCell ref="J5:Q5"/>
    <mergeCell ref="A5:A7"/>
    <mergeCell ref="B5:I5"/>
    <mergeCell ref="X5:X7"/>
    <mergeCell ref="R5:W5"/>
    <mergeCell ref="P6:Q6"/>
    <mergeCell ref="R6:S6"/>
    <mergeCell ref="T6:U6"/>
  </mergeCells>
  <phoneticPr fontId="10" type="noConversion"/>
  <pageMargins left="0.75" right="0.75" top="1" bottom="1" header="0.5" footer="0.5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77"/>
  <sheetViews>
    <sheetView topLeftCell="A43" zoomScale="85" zoomScaleNormal="85" workbookViewId="0">
      <selection activeCell="C29" sqref="C29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39.950000000000003" customHeight="1" thickBot="1" x14ac:dyDescent="0.3">
      <c r="A1" s="54" t="s">
        <v>127</v>
      </c>
      <c r="B1" s="55"/>
      <c r="C1" s="55"/>
      <c r="D1" s="56"/>
    </row>
    <row r="2" spans="1:4" ht="20.100000000000001" customHeight="1" thickBot="1" x14ac:dyDescent="0.3">
      <c r="A2" s="57" t="s">
        <v>1</v>
      </c>
      <c r="B2" s="58"/>
      <c r="C2" s="58"/>
      <c r="D2" s="59"/>
    </row>
    <row r="3" spans="1:4" ht="20.100000000000001" customHeight="1" thickBot="1" x14ac:dyDescent="0.3">
      <c r="A3" s="57" t="s">
        <v>1</v>
      </c>
      <c r="B3" s="58"/>
      <c r="C3" s="58"/>
      <c r="D3" s="59"/>
    </row>
    <row r="4" spans="1:4" ht="20.100000000000001" customHeight="1" thickBot="1" x14ac:dyDescent="0.3">
      <c r="A4" s="60" t="s">
        <v>2</v>
      </c>
      <c r="B4" s="60"/>
      <c r="C4" s="60"/>
      <c r="D4" s="60"/>
    </row>
    <row r="5" spans="1:4" ht="15.75" thickBot="1" x14ac:dyDescent="0.3">
      <c r="A5" s="2"/>
      <c r="B5" s="2" t="s">
        <v>128</v>
      </c>
      <c r="C5" s="2" t="s">
        <v>6</v>
      </c>
      <c r="D5" s="2" t="s">
        <v>7</v>
      </c>
    </row>
    <row r="6" spans="1:4" ht="15.75" thickBot="1" x14ac:dyDescent="0.3">
      <c r="A6" s="6" t="s">
        <v>10</v>
      </c>
      <c r="B6" s="6" t="s">
        <v>129</v>
      </c>
      <c r="C6" s="13">
        <f>ROUND(C57,2)</f>
        <v>22.06</v>
      </c>
      <c r="D6" s="13">
        <f>ROUND(D57,2)</f>
        <v>407.04</v>
      </c>
    </row>
    <row r="7" spans="1:4" ht="15.75" thickBot="1" x14ac:dyDescent="0.3">
      <c r="A7" s="4" t="s">
        <v>10</v>
      </c>
      <c r="B7" s="4" t="s">
        <v>130</v>
      </c>
      <c r="C7" s="12">
        <f>SUM(C8:C11)</f>
        <v>4569.5600000000004</v>
      </c>
      <c r="D7" s="12">
        <f>SUM(D8:D11)</f>
        <v>4629.1899999999996</v>
      </c>
    </row>
    <row r="8" spans="1:4" ht="15.75" thickBot="1" x14ac:dyDescent="0.3">
      <c r="A8" s="4" t="s">
        <v>131</v>
      </c>
      <c r="B8" s="4" t="s">
        <v>132</v>
      </c>
      <c r="C8" s="5"/>
      <c r="D8" s="5"/>
    </row>
    <row r="9" spans="1:4" ht="15.75" thickBot="1" x14ac:dyDescent="0.3">
      <c r="A9" s="4" t="s">
        <v>133</v>
      </c>
      <c r="B9" s="4" t="s">
        <v>134</v>
      </c>
      <c r="C9" s="5"/>
      <c r="D9" s="5"/>
    </row>
    <row r="10" spans="1:4" ht="23.25" thickBot="1" x14ac:dyDescent="0.3">
      <c r="A10" s="4" t="s">
        <v>135</v>
      </c>
      <c r="B10" s="4" t="s">
        <v>136</v>
      </c>
      <c r="C10" s="5">
        <v>4569.5600000000004</v>
      </c>
      <c r="D10" s="5">
        <v>4629.1899999999996</v>
      </c>
    </row>
    <row r="11" spans="1:4" ht="15.75" thickBot="1" x14ac:dyDescent="0.3">
      <c r="A11" s="4" t="s">
        <v>137</v>
      </c>
      <c r="B11" s="4" t="s">
        <v>138</v>
      </c>
      <c r="C11" s="5"/>
      <c r="D11" s="5"/>
    </row>
    <row r="12" spans="1:4" ht="15.75" thickBot="1" x14ac:dyDescent="0.3">
      <c r="A12" s="4" t="s">
        <v>139</v>
      </c>
      <c r="B12" s="4" t="s">
        <v>140</v>
      </c>
      <c r="C12" s="5">
        <f>+'G3'!B39</f>
        <v>1743.95</v>
      </c>
      <c r="D12" s="5">
        <v>1553.69</v>
      </c>
    </row>
    <row r="13" spans="1:4" ht="15.75" thickBot="1" x14ac:dyDescent="0.3">
      <c r="A13" s="4" t="s">
        <v>10</v>
      </c>
      <c r="B13" s="4" t="s">
        <v>141</v>
      </c>
      <c r="C13" s="12">
        <f>SUM(C14:C17)</f>
        <v>-260.52</v>
      </c>
      <c r="D13" s="12">
        <f>SUM(D14:D17)</f>
        <v>-96.88</v>
      </c>
    </row>
    <row r="14" spans="1:4" ht="15.75" thickBot="1" x14ac:dyDescent="0.3">
      <c r="A14" s="4" t="s">
        <v>142</v>
      </c>
      <c r="B14" s="4" t="s">
        <v>143</v>
      </c>
      <c r="C14" s="5">
        <v>-103.3</v>
      </c>
      <c r="D14" s="5">
        <v>0</v>
      </c>
    </row>
    <row r="15" spans="1:4" ht="15.75" thickBot="1" x14ac:dyDescent="0.3">
      <c r="A15" s="4" t="s">
        <v>144</v>
      </c>
      <c r="B15" s="4" t="s">
        <v>145</v>
      </c>
      <c r="C15" s="5">
        <v>-0.84</v>
      </c>
      <c r="D15" s="5" t="s">
        <v>10</v>
      </c>
    </row>
    <row r="16" spans="1:4" ht="15.75" thickBot="1" x14ac:dyDescent="0.3">
      <c r="A16" s="4" t="s">
        <v>146</v>
      </c>
      <c r="B16" s="4" t="s">
        <v>147</v>
      </c>
      <c r="C16" s="5"/>
      <c r="D16" s="5"/>
    </row>
    <row r="17" spans="1:4" ht="15.75" thickBot="1" x14ac:dyDescent="0.3">
      <c r="A17" s="4" t="s">
        <v>148</v>
      </c>
      <c r="B17" s="4" t="s">
        <v>149</v>
      </c>
      <c r="C17" s="5">
        <v>-156.38</v>
      </c>
      <c r="D17" s="5">
        <v>-96.88</v>
      </c>
    </row>
    <row r="18" spans="1:4" ht="15.75" thickBot="1" x14ac:dyDescent="0.3">
      <c r="A18" s="4" t="s">
        <v>150</v>
      </c>
      <c r="B18" s="4" t="s">
        <v>151</v>
      </c>
      <c r="C18" s="5" t="s">
        <v>10</v>
      </c>
      <c r="D18" s="5" t="s">
        <v>10</v>
      </c>
    </row>
    <row r="19" spans="1:4" ht="15.75" thickBot="1" x14ac:dyDescent="0.3">
      <c r="A19" s="4" t="s">
        <v>152</v>
      </c>
      <c r="B19" s="4" t="s">
        <v>153</v>
      </c>
      <c r="C19" s="5"/>
      <c r="D19" s="5"/>
    </row>
    <row r="20" spans="1:4" ht="68.25" thickBot="1" x14ac:dyDescent="0.3">
      <c r="A20" s="4" t="s">
        <v>154</v>
      </c>
      <c r="B20" s="4" t="s">
        <v>155</v>
      </c>
      <c r="C20" s="5"/>
      <c r="D20" s="5"/>
    </row>
    <row r="21" spans="1:4" ht="15.75" thickBot="1" x14ac:dyDescent="0.3">
      <c r="A21" s="4" t="s">
        <v>156</v>
      </c>
      <c r="B21" s="4" t="s">
        <v>157</v>
      </c>
      <c r="C21" s="5">
        <v>50.59</v>
      </c>
      <c r="D21" s="5">
        <v>13.49</v>
      </c>
    </row>
    <row r="22" spans="1:4" ht="15.75" thickBot="1" x14ac:dyDescent="0.3">
      <c r="A22" s="4" t="s">
        <v>10</v>
      </c>
      <c r="B22" s="4" t="s">
        <v>158</v>
      </c>
      <c r="C22" s="12">
        <f>SUM(C23:C25)</f>
        <v>-3471.8099999999995</v>
      </c>
      <c r="D22" s="12">
        <f>SUM(D23:D25)</f>
        <v>-3398.94</v>
      </c>
    </row>
    <row r="23" spans="1:4" ht="15.75" thickBot="1" x14ac:dyDescent="0.3">
      <c r="A23" s="4" t="s">
        <v>159</v>
      </c>
      <c r="B23" s="4" t="s">
        <v>160</v>
      </c>
      <c r="C23" s="5">
        <f>-'G50'!I8</f>
        <v>-2650.5699999999997</v>
      </c>
      <c r="D23" s="5">
        <v>-2662.31</v>
      </c>
    </row>
    <row r="24" spans="1:4" ht="15.75" thickBot="1" x14ac:dyDescent="0.3">
      <c r="A24" s="4" t="s">
        <v>161</v>
      </c>
      <c r="B24" s="4" t="s">
        <v>162</v>
      </c>
      <c r="C24" s="5">
        <f>-'G50'!H13</f>
        <v>-821.24</v>
      </c>
      <c r="D24" s="5">
        <v>-736.63</v>
      </c>
    </row>
    <row r="25" spans="1:4" ht="15.75" thickBot="1" x14ac:dyDescent="0.3">
      <c r="A25" s="4" t="s">
        <v>163</v>
      </c>
      <c r="B25" s="4" t="s">
        <v>164</v>
      </c>
      <c r="C25" s="5"/>
      <c r="D25" s="5"/>
    </row>
    <row r="26" spans="1:4" ht="15.75" thickBot="1" x14ac:dyDescent="0.3">
      <c r="A26" s="4" t="s">
        <v>10</v>
      </c>
      <c r="B26" s="4" t="s">
        <v>165</v>
      </c>
      <c r="C26" s="12">
        <f>SUM(C27:C30)</f>
        <v>-2530.3300000000004</v>
      </c>
      <c r="D26" s="12">
        <f>SUM(D27:D30)</f>
        <v>-2236.0100000000002</v>
      </c>
    </row>
    <row r="27" spans="1:4" ht="15.75" thickBot="1" x14ac:dyDescent="0.3">
      <c r="A27" s="4" t="s">
        <v>166</v>
      </c>
      <c r="B27" s="4" t="s">
        <v>167</v>
      </c>
      <c r="C27" s="5">
        <v>-2190.3000000000002</v>
      </c>
      <c r="D27" s="5">
        <v>-2191.9</v>
      </c>
    </row>
    <row r="28" spans="1:4" ht="15.75" thickBot="1" x14ac:dyDescent="0.3">
      <c r="A28" s="4" t="s">
        <v>168</v>
      </c>
      <c r="B28" s="4" t="s">
        <v>169</v>
      </c>
      <c r="C28" s="5">
        <v>-11.19</v>
      </c>
      <c r="D28" s="5">
        <v>-9.33</v>
      </c>
    </row>
    <row r="29" spans="1:4" ht="15.75" thickBot="1" x14ac:dyDescent="0.3">
      <c r="A29" s="4" t="s">
        <v>170</v>
      </c>
      <c r="B29" s="4" t="s">
        <v>171</v>
      </c>
      <c r="C29" s="5">
        <v>-326.99</v>
      </c>
      <c r="D29" s="5">
        <v>-34.67</v>
      </c>
    </row>
    <row r="30" spans="1:4" ht="15.75" thickBot="1" x14ac:dyDescent="0.3">
      <c r="A30" s="4" t="s">
        <v>172</v>
      </c>
      <c r="B30" s="4" t="s">
        <v>173</v>
      </c>
      <c r="C30" s="5">
        <v>-1.85</v>
      </c>
      <c r="D30" s="5">
        <v>-0.11</v>
      </c>
    </row>
    <row r="31" spans="1:4" ht="15.75" thickBot="1" x14ac:dyDescent="0.3">
      <c r="A31" s="4" t="s">
        <v>174</v>
      </c>
      <c r="B31" s="4" t="s">
        <v>175</v>
      </c>
      <c r="C31" s="5">
        <v>-661.95</v>
      </c>
      <c r="D31" s="5">
        <v>-553.67999999999995</v>
      </c>
    </row>
    <row r="32" spans="1:4" ht="15.75" thickBot="1" x14ac:dyDescent="0.3">
      <c r="A32" s="4" t="s">
        <v>176</v>
      </c>
      <c r="B32" s="4" t="s">
        <v>177</v>
      </c>
      <c r="C32" s="5">
        <v>586.63</v>
      </c>
      <c r="D32" s="5">
        <v>532.82000000000005</v>
      </c>
    </row>
    <row r="33" spans="1:4" ht="15.75" thickBot="1" x14ac:dyDescent="0.3">
      <c r="A33" s="4" t="s">
        <v>178</v>
      </c>
      <c r="B33" s="4" t="s">
        <v>179</v>
      </c>
      <c r="C33" s="5"/>
      <c r="D33" s="5"/>
    </row>
    <row r="34" spans="1:4" ht="15.75" thickBot="1" x14ac:dyDescent="0.3">
      <c r="A34" s="4" t="s">
        <v>10</v>
      </c>
      <c r="B34" s="4" t="s">
        <v>180</v>
      </c>
      <c r="C34" s="12">
        <f>SUM(C35:C36)</f>
        <v>-2.11</v>
      </c>
      <c r="D34" s="12">
        <f>SUM(D35:D36)</f>
        <v>-36.64</v>
      </c>
    </row>
    <row r="35" spans="1:4" ht="23.25" thickBot="1" x14ac:dyDescent="0.3">
      <c r="A35" s="4" t="s">
        <v>181</v>
      </c>
      <c r="B35" s="4" t="s">
        <v>182</v>
      </c>
      <c r="C35" s="5"/>
      <c r="D35" s="5"/>
    </row>
    <row r="36" spans="1:4" ht="23.25" thickBot="1" x14ac:dyDescent="0.3">
      <c r="A36" s="4" t="s">
        <v>183</v>
      </c>
      <c r="B36" s="4" t="s">
        <v>184</v>
      </c>
      <c r="C36" s="5">
        <v>-2.11</v>
      </c>
      <c r="D36" s="5">
        <v>-36.64</v>
      </c>
    </row>
    <row r="37" spans="1:4" ht="15.75" thickBot="1" x14ac:dyDescent="0.3">
      <c r="A37" s="4" t="s">
        <v>185</v>
      </c>
      <c r="B37" s="4" t="s">
        <v>186</v>
      </c>
      <c r="C37" s="5"/>
      <c r="D37" s="5"/>
    </row>
    <row r="38" spans="1:4" ht="15.75" thickBot="1" x14ac:dyDescent="0.3">
      <c r="A38" s="4" t="s">
        <v>10</v>
      </c>
      <c r="B38" s="4" t="s">
        <v>187</v>
      </c>
      <c r="C38" s="12">
        <f>SUM(C39:C40)</f>
        <v>0</v>
      </c>
      <c r="D38" s="12">
        <f>SUM(D39:D40)</f>
        <v>0</v>
      </c>
    </row>
    <row r="39" spans="1:4" ht="15.75" thickBot="1" x14ac:dyDescent="0.3">
      <c r="A39" s="4" t="s">
        <v>188</v>
      </c>
      <c r="B39" s="4" t="s">
        <v>189</v>
      </c>
      <c r="C39" s="5">
        <v>0</v>
      </c>
      <c r="D39" s="5">
        <v>0</v>
      </c>
    </row>
    <row r="40" spans="1:4" ht="15.75" thickBot="1" x14ac:dyDescent="0.3">
      <c r="A40" s="4" t="s">
        <v>190</v>
      </c>
      <c r="B40" s="4" t="s">
        <v>191</v>
      </c>
      <c r="C40" s="5"/>
      <c r="D40" s="5"/>
    </row>
    <row r="41" spans="1:4" ht="23.25" thickBot="1" x14ac:dyDescent="0.3">
      <c r="A41" s="1" t="s">
        <v>10</v>
      </c>
      <c r="B41" s="1" t="s">
        <v>192</v>
      </c>
      <c r="C41" s="11">
        <f>ROUND(SUM(C7,C12,C13,C18,C19,C20,C21,C22,C26,C31,C32,C33,C34,C37,C38),2)</f>
        <v>24.01</v>
      </c>
      <c r="D41" s="11">
        <f>ROUND(SUM(D7,D12,D13,D18,D19,D20,D21,D22,D26,D31,D32,D33,D34,D37,D38),2)</f>
        <v>407.04</v>
      </c>
    </row>
    <row r="42" spans="1:4" ht="15.75" thickBot="1" x14ac:dyDescent="0.3">
      <c r="A42" s="4" t="s">
        <v>10</v>
      </c>
      <c r="B42" s="4" t="s">
        <v>193</v>
      </c>
      <c r="C42" s="12">
        <f>SUM(C43:C44)</f>
        <v>0</v>
      </c>
      <c r="D42" s="12">
        <f>SUM(D43:D44)</f>
        <v>0</v>
      </c>
    </row>
    <row r="43" spans="1:4" ht="15.75" thickBot="1" x14ac:dyDescent="0.3">
      <c r="A43" s="4" t="s">
        <v>194</v>
      </c>
      <c r="B43" s="4" t="s">
        <v>195</v>
      </c>
      <c r="C43" s="5"/>
      <c r="D43" s="5"/>
    </row>
    <row r="44" spans="1:4" ht="15.75" thickBot="1" x14ac:dyDescent="0.3">
      <c r="A44" s="4" t="s">
        <v>196</v>
      </c>
      <c r="B44" s="4" t="s">
        <v>197</v>
      </c>
      <c r="C44" s="5"/>
      <c r="D44" s="5"/>
    </row>
    <row r="45" spans="1:4" ht="15.75" thickBot="1" x14ac:dyDescent="0.3">
      <c r="A45" s="4" t="s">
        <v>10</v>
      </c>
      <c r="B45" s="4" t="s">
        <v>198</v>
      </c>
      <c r="C45" s="12">
        <f>SUM(C46:C48)</f>
        <v>-0.88</v>
      </c>
      <c r="D45" s="12">
        <f>SUM(D46:D48)</f>
        <v>0</v>
      </c>
    </row>
    <row r="46" spans="1:4" ht="45.75" thickBot="1" x14ac:dyDescent="0.3">
      <c r="A46" s="4" t="s">
        <v>199</v>
      </c>
      <c r="B46" s="4" t="s">
        <v>200</v>
      </c>
      <c r="C46" s="5"/>
      <c r="D46" s="5"/>
    </row>
    <row r="47" spans="1:4" ht="45.75" thickBot="1" x14ac:dyDescent="0.3">
      <c r="A47" s="4" t="s">
        <v>201</v>
      </c>
      <c r="B47" s="4" t="s">
        <v>202</v>
      </c>
      <c r="C47" s="5">
        <v>-0.88</v>
      </c>
      <c r="D47" s="5"/>
    </row>
    <row r="48" spans="1:4" ht="15.75" thickBot="1" x14ac:dyDescent="0.3">
      <c r="A48" s="4" t="s">
        <v>203</v>
      </c>
      <c r="B48" s="4" t="s">
        <v>204</v>
      </c>
      <c r="C48" s="5"/>
      <c r="D48" s="5"/>
    </row>
    <row r="49" spans="1:4" ht="15.75" thickBot="1" x14ac:dyDescent="0.3">
      <c r="A49" s="4" t="s">
        <v>205</v>
      </c>
      <c r="B49" s="4" t="s">
        <v>206</v>
      </c>
      <c r="C49" s="5"/>
      <c r="D49" s="5"/>
    </row>
    <row r="50" spans="1:4" ht="15.75" thickBot="1" x14ac:dyDescent="0.3">
      <c r="A50" s="4" t="s">
        <v>207</v>
      </c>
      <c r="B50" s="4" t="s">
        <v>208</v>
      </c>
      <c r="C50" s="5">
        <v>-1.07</v>
      </c>
      <c r="D50" s="5"/>
    </row>
    <row r="51" spans="1:4" ht="45.75" thickBot="1" x14ac:dyDescent="0.3">
      <c r="A51" s="4" t="s">
        <v>209</v>
      </c>
      <c r="B51" s="4" t="s">
        <v>210</v>
      </c>
      <c r="C51" s="5"/>
      <c r="D51" s="5"/>
    </row>
    <row r="52" spans="1:4" ht="15.75" thickBot="1" x14ac:dyDescent="0.3">
      <c r="A52" s="4" t="s">
        <v>211</v>
      </c>
      <c r="B52" s="4" t="s">
        <v>212</v>
      </c>
      <c r="C52" s="5"/>
      <c r="D52" s="5"/>
    </row>
    <row r="53" spans="1:4" ht="15.75" thickBot="1" x14ac:dyDescent="0.3">
      <c r="A53" s="4" t="s">
        <v>213</v>
      </c>
      <c r="B53" s="4" t="s">
        <v>214</v>
      </c>
      <c r="C53" s="5" t="s">
        <v>1</v>
      </c>
      <c r="D53" s="5" t="s">
        <v>1</v>
      </c>
    </row>
    <row r="54" spans="1:4" ht="15.75" thickBot="1" x14ac:dyDescent="0.3">
      <c r="A54" s="1" t="s">
        <v>10</v>
      </c>
      <c r="B54" s="1" t="s">
        <v>215</v>
      </c>
      <c r="C54" s="11">
        <f>SUM(C42,C45,C49,C50,C51,C52,C53)</f>
        <v>-1.9500000000000002</v>
      </c>
      <c r="D54" s="11">
        <f>SUM(D42,D45,D49,D50,D51,D52,D53)</f>
        <v>0</v>
      </c>
    </row>
    <row r="55" spans="1:4" ht="15.75" thickBot="1" x14ac:dyDescent="0.3">
      <c r="A55" s="1" t="s">
        <v>10</v>
      </c>
      <c r="B55" s="1" t="s">
        <v>216</v>
      </c>
      <c r="C55" s="11">
        <f>ROUND(SUM(C41,C54),2)</f>
        <v>22.06</v>
      </c>
      <c r="D55" s="11">
        <f>ROUND(SUM(D41,D54),2)</f>
        <v>407.04</v>
      </c>
    </row>
    <row r="56" spans="1:4" ht="15.75" thickBot="1" x14ac:dyDescent="0.3">
      <c r="A56" s="4" t="s">
        <v>217</v>
      </c>
      <c r="B56" s="4" t="s">
        <v>218</v>
      </c>
      <c r="C56" s="5" t="s">
        <v>1</v>
      </c>
      <c r="D56" s="5" t="s">
        <v>1</v>
      </c>
    </row>
    <row r="57" spans="1:4" ht="23.25" thickBot="1" x14ac:dyDescent="0.3">
      <c r="A57" s="1" t="s">
        <v>10</v>
      </c>
      <c r="B57" s="1" t="s">
        <v>219</v>
      </c>
      <c r="C57" s="11">
        <f>ROUND(SUM(C55,C56),2)</f>
        <v>22.06</v>
      </c>
      <c r="D57" s="11">
        <f>ROUND(SUM(D55,D56),2)</f>
        <v>407.04</v>
      </c>
    </row>
    <row r="58" spans="1:4" ht="15.75" thickBot="1" x14ac:dyDescent="0.3">
      <c r="A58" s="6" t="s">
        <v>10</v>
      </c>
      <c r="B58" s="6" t="s">
        <v>220</v>
      </c>
      <c r="C58" s="13">
        <f>C64</f>
        <v>4619.45</v>
      </c>
      <c r="D58" s="13">
        <f>D64</f>
        <v>7068.42</v>
      </c>
    </row>
    <row r="59" spans="1:4" ht="15.75" thickBot="1" x14ac:dyDescent="0.3">
      <c r="A59" s="4" t="s">
        <v>10</v>
      </c>
      <c r="B59" s="4" t="s">
        <v>221</v>
      </c>
      <c r="C59" s="5">
        <v>2882.17</v>
      </c>
      <c r="D59" s="5">
        <v>5680.55</v>
      </c>
    </row>
    <row r="60" spans="1:4" ht="15.75" thickBot="1" x14ac:dyDescent="0.3">
      <c r="A60" s="4" t="s">
        <v>10</v>
      </c>
      <c r="B60" s="4" t="s">
        <v>222</v>
      </c>
      <c r="C60" s="5">
        <v>1737.28</v>
      </c>
      <c r="D60" s="5">
        <v>1387.87</v>
      </c>
    </row>
    <row r="61" spans="1:4" ht="15.75" thickBot="1" x14ac:dyDescent="0.3">
      <c r="A61" s="4" t="s">
        <v>223</v>
      </c>
      <c r="B61" s="4" t="s">
        <v>224</v>
      </c>
      <c r="C61" s="5"/>
      <c r="D61" s="5"/>
    </row>
    <row r="62" spans="1:4" ht="15.75" thickBot="1" x14ac:dyDescent="0.3">
      <c r="A62" s="4" t="s">
        <v>10</v>
      </c>
      <c r="B62" s="4" t="s">
        <v>225</v>
      </c>
      <c r="C62" s="5"/>
      <c r="D62" s="5"/>
    </row>
    <row r="63" spans="1:4" ht="15.75" thickBot="1" x14ac:dyDescent="0.3">
      <c r="A63" s="4" t="s">
        <v>10</v>
      </c>
      <c r="B63" s="4" t="s">
        <v>226</v>
      </c>
      <c r="C63" s="5"/>
      <c r="D63" s="5"/>
    </row>
    <row r="64" spans="1:4" ht="23.25" thickBot="1" x14ac:dyDescent="0.3">
      <c r="A64" s="1" t="s">
        <v>10</v>
      </c>
      <c r="B64" s="1" t="s">
        <v>227</v>
      </c>
      <c r="C64" s="11">
        <f>ROUND(SUM(C59:C63),2)</f>
        <v>4619.45</v>
      </c>
      <c r="D64" s="11">
        <f>ROUND(SUM(D59:D63),2)</f>
        <v>7068.42</v>
      </c>
    </row>
    <row r="65" spans="1:4" ht="15.75" thickBot="1" x14ac:dyDescent="0.3">
      <c r="A65" s="6" t="s">
        <v>10</v>
      </c>
      <c r="B65" s="6" t="s">
        <v>228</v>
      </c>
      <c r="C65" s="13">
        <f>C71</f>
        <v>-5156.1899999999996</v>
      </c>
      <c r="D65" s="13">
        <f>D71</f>
        <v>-5233.0600000000004</v>
      </c>
    </row>
    <row r="66" spans="1:4" ht="15.75" thickBot="1" x14ac:dyDescent="0.3">
      <c r="A66" s="4" t="s">
        <v>10</v>
      </c>
      <c r="B66" s="4" t="s">
        <v>221</v>
      </c>
      <c r="C66" s="5">
        <v>-3392.7</v>
      </c>
      <c r="D66" s="5">
        <v>-4665.3900000000003</v>
      </c>
    </row>
    <row r="67" spans="1:4" ht="15.75" thickBot="1" x14ac:dyDescent="0.3">
      <c r="A67" s="4" t="s">
        <v>10</v>
      </c>
      <c r="B67" s="4" t="s">
        <v>222</v>
      </c>
      <c r="C67" s="5">
        <v>-1763.49</v>
      </c>
      <c r="D67" s="5">
        <v>-567.66999999999996</v>
      </c>
    </row>
    <row r="68" spans="1:4" ht="15.75" thickBot="1" x14ac:dyDescent="0.3">
      <c r="A68" s="4" t="s">
        <v>223</v>
      </c>
      <c r="B68" s="4" t="s">
        <v>224</v>
      </c>
      <c r="C68" s="5"/>
      <c r="D68" s="5"/>
    </row>
    <row r="69" spans="1:4" ht="15.75" thickBot="1" x14ac:dyDescent="0.3">
      <c r="A69" s="4" t="s">
        <v>10</v>
      </c>
      <c r="B69" s="4" t="s">
        <v>229</v>
      </c>
      <c r="C69" s="5"/>
      <c r="D69" s="5"/>
    </row>
    <row r="70" spans="1:4" ht="15.75" thickBot="1" x14ac:dyDescent="0.3">
      <c r="A70" s="4" t="s">
        <v>10</v>
      </c>
      <c r="B70" s="4" t="s">
        <v>226</v>
      </c>
      <c r="C70" s="5"/>
      <c r="D70" s="5"/>
    </row>
    <row r="71" spans="1:4" ht="23.25" thickBot="1" x14ac:dyDescent="0.3">
      <c r="A71" s="1" t="s">
        <v>10</v>
      </c>
      <c r="B71" s="1" t="s">
        <v>230</v>
      </c>
      <c r="C71" s="11">
        <f>ROUND(SUM(C66:C70),2)</f>
        <v>-5156.1899999999996</v>
      </c>
      <c r="D71" s="11">
        <f>ROUND(SUM(D66:D70),2)</f>
        <v>-5233.0600000000004</v>
      </c>
    </row>
    <row r="72" spans="1:4" ht="26.25" thickBot="1" x14ac:dyDescent="0.3">
      <c r="A72" s="6" t="s">
        <v>10</v>
      </c>
      <c r="B72" s="6" t="s">
        <v>231</v>
      </c>
      <c r="C72" s="13">
        <f>ROUND(SUM(C64,C71),2)</f>
        <v>-536.74</v>
      </c>
      <c r="D72" s="13">
        <f>ROUND(SUM(D64,D71),2)</f>
        <v>1835.36</v>
      </c>
    </row>
    <row r="73" spans="1:4" ht="15.75" thickBot="1" x14ac:dyDescent="0.3">
      <c r="A73" s="6" t="s">
        <v>10</v>
      </c>
      <c r="B73" s="6" t="s">
        <v>232</v>
      </c>
      <c r="C73" s="7">
        <v>-1162.6500000000001</v>
      </c>
      <c r="D73" s="7">
        <v>-1371.5</v>
      </c>
    </row>
    <row r="74" spans="1:4" ht="15.75" thickBot="1" x14ac:dyDescent="0.3">
      <c r="A74" s="6" t="s">
        <v>10</v>
      </c>
      <c r="B74" s="6" t="s">
        <v>233</v>
      </c>
      <c r="C74" s="7">
        <v>-936.42</v>
      </c>
      <c r="D74" s="7"/>
    </row>
    <row r="75" spans="1:4" ht="15.75" thickBot="1" x14ac:dyDescent="0.3">
      <c r="A75" s="6" t="s">
        <v>10</v>
      </c>
      <c r="B75" s="6" t="s">
        <v>234</v>
      </c>
      <c r="C75" s="7"/>
      <c r="D75" s="7"/>
    </row>
    <row r="76" spans="1:4" ht="15.75" thickBot="1" x14ac:dyDescent="0.3">
      <c r="A76" s="6" t="s">
        <v>10</v>
      </c>
      <c r="B76" s="6" t="s">
        <v>235</v>
      </c>
      <c r="C76" s="7"/>
      <c r="D76" s="7"/>
    </row>
    <row r="77" spans="1:4" ht="26.25" thickBot="1" x14ac:dyDescent="0.3">
      <c r="A77" s="6" t="s">
        <v>10</v>
      </c>
      <c r="B77" s="6" t="s">
        <v>236</v>
      </c>
      <c r="C77" s="13">
        <f>ROUND(SUM(C57,C72,C73,C74,C75,C76),2)</f>
        <v>-2613.75</v>
      </c>
      <c r="D77" s="13">
        <f>ROUND(SUM(D57,D72,D73,D74,D75,D76),2)</f>
        <v>870.9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D8"/>
  <sheetViews>
    <sheetView workbookViewId="0">
      <selection activeCell="B6" sqref="B6:D8"/>
    </sheetView>
  </sheetViews>
  <sheetFormatPr baseColWidth="10" defaultRowHeight="15" x14ac:dyDescent="0.25"/>
  <cols>
    <col min="1" max="1" width="28.5703125" bestFit="1" customWidth="1"/>
    <col min="2" max="4" width="22.85546875" bestFit="1" customWidth="1"/>
  </cols>
  <sheetData>
    <row r="1" spans="1:4" ht="39.950000000000003" customHeight="1" thickBot="1" x14ac:dyDescent="0.3">
      <c r="A1" s="54" t="s">
        <v>519</v>
      </c>
      <c r="B1" s="55"/>
      <c r="C1" s="55"/>
      <c r="D1" s="56"/>
    </row>
    <row r="2" spans="1:4" ht="20.100000000000001" customHeight="1" thickBot="1" x14ac:dyDescent="0.3">
      <c r="A2" s="85" t="s">
        <v>1</v>
      </c>
      <c r="B2" s="86"/>
      <c r="C2" s="86"/>
      <c r="D2" s="87"/>
    </row>
    <row r="3" spans="1:4" ht="20.100000000000001" customHeight="1" thickBot="1" x14ac:dyDescent="0.3">
      <c r="A3" s="85" t="s">
        <v>1</v>
      </c>
      <c r="B3" s="86"/>
      <c r="C3" s="86"/>
      <c r="D3" s="87"/>
    </row>
    <row r="4" spans="1:4" ht="20.100000000000001" customHeight="1" thickBot="1" x14ac:dyDescent="0.3">
      <c r="A4" s="60" t="s">
        <v>2</v>
      </c>
      <c r="B4" s="60"/>
      <c r="C4" s="60"/>
      <c r="D4" s="60"/>
    </row>
    <row r="5" spans="1:4" ht="45.75" thickBot="1" x14ac:dyDescent="0.3">
      <c r="A5" s="15" t="s">
        <v>520</v>
      </c>
      <c r="B5" s="15" t="s">
        <v>521</v>
      </c>
      <c r="C5" s="15" t="s">
        <v>522</v>
      </c>
      <c r="D5" s="15" t="s">
        <v>523</v>
      </c>
    </row>
    <row r="6" spans="1:4" ht="20.100000000000001" customHeight="1" thickBot="1" x14ac:dyDescent="0.3">
      <c r="A6" s="1" t="s">
        <v>458</v>
      </c>
      <c r="B6" s="3">
        <v>26.898255317098979</v>
      </c>
      <c r="C6" s="3">
        <v>26.409301448699296</v>
      </c>
      <c r="D6" s="3">
        <v>35.842545436710047</v>
      </c>
    </row>
    <row r="7" spans="1:4" ht="20.100000000000001" customHeight="1" thickBot="1" x14ac:dyDescent="0.3">
      <c r="A7" s="4" t="s">
        <v>459</v>
      </c>
      <c r="B7" s="5">
        <v>28.505998415471154</v>
      </c>
      <c r="C7" s="5">
        <v>28.636990667560855</v>
      </c>
      <c r="D7" s="5">
        <v>40.50397779348917</v>
      </c>
    </row>
    <row r="8" spans="1:4" ht="20.100000000000001" customHeight="1" thickBot="1" x14ac:dyDescent="0.3">
      <c r="A8" s="4" t="s">
        <v>460</v>
      </c>
      <c r="B8" s="5">
        <v>1.4541865606233526</v>
      </c>
      <c r="C8" s="5">
        <v>3.4902483362763346</v>
      </c>
      <c r="D8" s="5">
        <v>1.5492281908689802</v>
      </c>
    </row>
  </sheetData>
  <sheetProtection sheet="1"/>
  <mergeCells count="4">
    <mergeCell ref="A1:D1"/>
    <mergeCell ref="A2:D2"/>
    <mergeCell ref="A3:D3"/>
    <mergeCell ref="A4:D4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Y46"/>
  <sheetViews>
    <sheetView topLeftCell="A10" zoomScale="85" workbookViewId="0">
      <selection activeCell="C20" sqref="C20"/>
    </sheetView>
  </sheetViews>
  <sheetFormatPr baseColWidth="10" defaultRowHeight="15" x14ac:dyDescent="0.25"/>
  <cols>
    <col min="1" max="1" width="57.140625" bestFit="1" customWidth="1"/>
    <col min="2" max="25" width="19" bestFit="1" customWidth="1"/>
  </cols>
  <sheetData>
    <row r="1" spans="1:25" ht="39.950000000000003" customHeight="1" thickBot="1" x14ac:dyDescent="0.3">
      <c r="A1" s="54" t="s">
        <v>524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</row>
    <row r="2" spans="1:25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</row>
    <row r="3" spans="1:25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9"/>
    </row>
    <row r="4" spans="1:25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25" ht="15.75" thickBot="1" x14ac:dyDescent="0.3">
      <c r="A5" s="82" t="s">
        <v>10</v>
      </c>
      <c r="B5" s="88" t="s">
        <v>525</v>
      </c>
      <c r="C5" s="90"/>
      <c r="D5" s="89"/>
      <c r="E5" s="88" t="s">
        <v>526</v>
      </c>
      <c r="F5" s="90"/>
      <c r="G5" s="90"/>
      <c r="H5" s="90"/>
      <c r="I5" s="90"/>
      <c r="J5" s="90"/>
      <c r="K5" s="89"/>
      <c r="L5" s="88" t="s">
        <v>527</v>
      </c>
      <c r="M5" s="90"/>
      <c r="N5" s="90"/>
      <c r="O5" s="90"/>
      <c r="P5" s="90"/>
      <c r="Q5" s="90"/>
      <c r="R5" s="89"/>
      <c r="S5" s="88" t="s">
        <v>528</v>
      </c>
      <c r="T5" s="90"/>
      <c r="U5" s="89"/>
      <c r="V5" s="88" t="s">
        <v>458</v>
      </c>
      <c r="W5" s="90"/>
      <c r="X5" s="89"/>
      <c r="Y5" s="82" t="s">
        <v>529</v>
      </c>
    </row>
    <row r="6" spans="1:25" ht="15.75" thickBot="1" x14ac:dyDescent="0.3">
      <c r="A6" s="83"/>
      <c r="B6" s="82" t="s">
        <v>530</v>
      </c>
      <c r="C6" s="82" t="s">
        <v>531</v>
      </c>
      <c r="D6" s="82" t="s">
        <v>458</v>
      </c>
      <c r="E6" s="88" t="s">
        <v>530</v>
      </c>
      <c r="F6" s="90"/>
      <c r="G6" s="89"/>
      <c r="H6" s="88" t="s">
        <v>531</v>
      </c>
      <c r="I6" s="90"/>
      <c r="J6" s="89"/>
      <c r="K6" s="82" t="s">
        <v>458</v>
      </c>
      <c r="L6" s="88" t="s">
        <v>530</v>
      </c>
      <c r="M6" s="90"/>
      <c r="N6" s="89"/>
      <c r="O6" s="88" t="s">
        <v>531</v>
      </c>
      <c r="P6" s="90"/>
      <c r="Q6" s="89"/>
      <c r="R6" s="82" t="s">
        <v>458</v>
      </c>
      <c r="S6" s="82" t="s">
        <v>530</v>
      </c>
      <c r="T6" s="82" t="s">
        <v>531</v>
      </c>
      <c r="U6" s="82" t="s">
        <v>458</v>
      </c>
      <c r="V6" s="82" t="s">
        <v>530</v>
      </c>
      <c r="W6" s="82" t="s">
        <v>531</v>
      </c>
      <c r="X6" s="82" t="s">
        <v>458</v>
      </c>
      <c r="Y6" s="83"/>
    </row>
    <row r="7" spans="1:25" ht="23.25" thickBot="1" x14ac:dyDescent="0.3">
      <c r="A7" s="84"/>
      <c r="B7" s="84"/>
      <c r="C7" s="84"/>
      <c r="D7" s="84"/>
      <c r="E7" s="15" t="s">
        <v>532</v>
      </c>
      <c r="F7" s="15" t="s">
        <v>533</v>
      </c>
      <c r="G7" s="15" t="s">
        <v>458</v>
      </c>
      <c r="H7" s="15" t="s">
        <v>532</v>
      </c>
      <c r="I7" s="15" t="s">
        <v>533</v>
      </c>
      <c r="J7" s="15" t="s">
        <v>458</v>
      </c>
      <c r="K7" s="84"/>
      <c r="L7" s="15" t="s">
        <v>534</v>
      </c>
      <c r="M7" s="15" t="s">
        <v>535</v>
      </c>
      <c r="N7" s="15" t="s">
        <v>458</v>
      </c>
      <c r="O7" s="15" t="s">
        <v>534</v>
      </c>
      <c r="P7" s="15" t="s">
        <v>535</v>
      </c>
      <c r="Q7" s="15" t="s">
        <v>458</v>
      </c>
      <c r="R7" s="84"/>
      <c r="S7" s="84"/>
      <c r="T7" s="84"/>
      <c r="U7" s="84"/>
      <c r="V7" s="84"/>
      <c r="W7" s="84"/>
      <c r="X7" s="84"/>
      <c r="Y7" s="84"/>
    </row>
    <row r="8" spans="1:25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23" si="0">ROUND(SUM(E8:F8),2)</f>
        <v>0</v>
      </c>
      <c r="H8" s="5" t="s">
        <v>1</v>
      </c>
      <c r="I8" s="5" t="s">
        <v>1</v>
      </c>
      <c r="J8" s="11">
        <f t="shared" ref="J8:J23" si="1">ROUND(SUM(H8:I8),2)</f>
        <v>0</v>
      </c>
      <c r="K8" s="11">
        <f t="shared" ref="K8:K23" si="2">ROUND(SUM(G8,J8),2)</f>
        <v>0</v>
      </c>
      <c r="L8" s="5" t="s">
        <v>1</v>
      </c>
      <c r="M8" s="5" t="s">
        <v>1</v>
      </c>
      <c r="N8" s="11">
        <f t="shared" ref="N8:N23" si="3">ROUND(SUM(L8:M8),2)</f>
        <v>0</v>
      </c>
      <c r="O8" s="5" t="s">
        <v>1</v>
      </c>
      <c r="P8" s="5" t="s">
        <v>1</v>
      </c>
      <c r="Q8" s="11">
        <f t="shared" ref="Q8:Q23" si="4">ROUND(SUM(O8:P8),2)</f>
        <v>0</v>
      </c>
      <c r="R8" s="11">
        <f t="shared" ref="R8:R23" si="5">ROUND(SUM(N8,Q8),2)</f>
        <v>0</v>
      </c>
      <c r="S8" s="5" t="s">
        <v>1</v>
      </c>
      <c r="T8" s="5" t="s">
        <v>1</v>
      </c>
      <c r="U8" s="11">
        <f t="shared" ref="U8:U23" si="6">ROUND(SUM(S8:T8),2)</f>
        <v>0</v>
      </c>
      <c r="V8" s="11">
        <f t="shared" ref="V8:V23" si="7">SUM(S8,N8,G8,B8)</f>
        <v>0</v>
      </c>
      <c r="W8" s="11">
        <f t="shared" ref="W8:W23" si="8">SUM(T8,Q8,J8,C8)</f>
        <v>0</v>
      </c>
      <c r="X8" s="11">
        <f t="shared" ref="X8:X23" si="9">SUM(V8,W8)</f>
        <v>0</v>
      </c>
      <c r="Y8" s="4" t="s">
        <v>1</v>
      </c>
    </row>
    <row r="9" spans="1:25" ht="15.75" thickBot="1" x14ac:dyDescent="0.3">
      <c r="A9" s="4" t="s">
        <v>536</v>
      </c>
      <c r="B9" s="5" t="s">
        <v>1</v>
      </c>
      <c r="C9" s="5">
        <f>+A71b!W18</f>
        <v>118.9</v>
      </c>
      <c r="D9" s="11">
        <f>ROUND(SUM(B9:C9),2)</f>
        <v>118.9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118.9</v>
      </c>
      <c r="X9" s="11">
        <f t="shared" si="9"/>
        <v>118.9</v>
      </c>
      <c r="Y9" s="4" t="s">
        <v>1</v>
      </c>
    </row>
    <row r="10" spans="1:25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4" t="s">
        <v>1</v>
      </c>
    </row>
    <row r="11" spans="1:25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4" t="s">
        <v>1</v>
      </c>
    </row>
    <row r="12" spans="1:25" ht="15.75" thickBot="1" x14ac:dyDescent="0.3">
      <c r="A12" s="1" t="s">
        <v>459</v>
      </c>
      <c r="B12" s="11">
        <f>ROUND(SUM(B8:B11),2)</f>
        <v>0</v>
      </c>
      <c r="C12" s="11">
        <f>ROUND(SUM(C8:C11),2)</f>
        <v>118.9</v>
      </c>
      <c r="D12" s="11">
        <f>ROUND(SUM(D8:D11),2)</f>
        <v>118.9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118.9</v>
      </c>
      <c r="X12" s="11">
        <f t="shared" si="9"/>
        <v>118.9</v>
      </c>
      <c r="Y12" s="4" t="s">
        <v>1</v>
      </c>
    </row>
    <row r="13" spans="1:25" ht="15.75" thickBot="1" x14ac:dyDescent="0.3">
      <c r="A13" s="4" t="s">
        <v>539</v>
      </c>
      <c r="B13" s="5" t="s">
        <v>1</v>
      </c>
      <c r="C13" s="5">
        <f>+A71b!W19</f>
        <v>16.260000000000002</v>
      </c>
      <c r="D13" s="11">
        <f>ROUND(SUM(B13:C13),2)</f>
        <v>16.260000000000002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16.260000000000002</v>
      </c>
      <c r="X13" s="11">
        <f t="shared" si="9"/>
        <v>16.260000000000002</v>
      </c>
      <c r="Y13" s="4" t="s">
        <v>1</v>
      </c>
    </row>
    <row r="14" spans="1:25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4" t="s">
        <v>1</v>
      </c>
    </row>
    <row r="15" spans="1:25" ht="15.75" thickBot="1" x14ac:dyDescent="0.3">
      <c r="A15" s="1" t="s">
        <v>460</v>
      </c>
      <c r="B15" s="11">
        <f>ROUND(SUM(B13:B14),2)</f>
        <v>0</v>
      </c>
      <c r="C15" s="11">
        <f>ROUND(SUM(C13:C14),2)</f>
        <v>16.260000000000002</v>
      </c>
      <c r="D15" s="11">
        <f>ROUND(SUM(D13:D14),2)</f>
        <v>16.260000000000002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16.260000000000002</v>
      </c>
      <c r="X15" s="11">
        <f t="shared" si="9"/>
        <v>16.260000000000002</v>
      </c>
      <c r="Y15" s="4" t="s">
        <v>1</v>
      </c>
    </row>
    <row r="16" spans="1:25" ht="15.75" thickBot="1" x14ac:dyDescent="0.3">
      <c r="A16" s="1" t="s">
        <v>541</v>
      </c>
      <c r="B16" s="11">
        <f>ROUND(SUM(B12,B15),2)</f>
        <v>0</v>
      </c>
      <c r="C16" s="11">
        <f>ROUND(SUM(C12,C15),2)</f>
        <v>135.16</v>
      </c>
      <c r="D16" s="11">
        <f>ROUND(SUM(D12,D15),2)</f>
        <v>135.16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135.16</v>
      </c>
      <c r="X16" s="11">
        <f t="shared" si="9"/>
        <v>135.16</v>
      </c>
      <c r="Y16" s="4" t="s">
        <v>1</v>
      </c>
    </row>
    <row r="17" spans="1:25" ht="15.75" thickBot="1" x14ac:dyDescent="0.3">
      <c r="A17" s="4" t="s">
        <v>542</v>
      </c>
      <c r="B17" s="5" t="s">
        <v>1</v>
      </c>
      <c r="C17" s="5" t="s">
        <v>1</v>
      </c>
      <c r="D17" s="11">
        <f t="shared" ref="D17:D26" si="10"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4" t="s">
        <v>1</v>
      </c>
    </row>
    <row r="18" spans="1:25" ht="15.75" thickBot="1" x14ac:dyDescent="0.3">
      <c r="A18" s="4" t="s">
        <v>543</v>
      </c>
      <c r="B18" s="5" t="s">
        <v>1</v>
      </c>
      <c r="C18" s="5" t="s">
        <v>1</v>
      </c>
      <c r="D18" s="11">
        <f t="shared" si="10"/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4" t="s">
        <v>1</v>
      </c>
    </row>
    <row r="19" spans="1:25" ht="15.75" thickBot="1" x14ac:dyDescent="0.3">
      <c r="A19" s="4" t="s">
        <v>544</v>
      </c>
      <c r="B19" s="5" t="s">
        <v>1</v>
      </c>
      <c r="C19" s="5" t="s">
        <v>1</v>
      </c>
      <c r="D19" s="11">
        <f t="shared" si="10"/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4" t="s">
        <v>1</v>
      </c>
    </row>
    <row r="20" spans="1:25" ht="15.75" thickBot="1" x14ac:dyDescent="0.3">
      <c r="A20" s="4" t="s">
        <v>545</v>
      </c>
      <c r="B20" s="5" t="s">
        <v>1</v>
      </c>
      <c r="C20" s="5">
        <v>24.91</v>
      </c>
      <c r="D20" s="11">
        <f t="shared" si="10"/>
        <v>24.91</v>
      </c>
      <c r="E20" s="5" t="s">
        <v>1</v>
      </c>
      <c r="F20" s="5" t="s">
        <v>1</v>
      </c>
      <c r="G20" s="11">
        <f t="shared" si="0"/>
        <v>0</v>
      </c>
      <c r="H20" s="5" t="s">
        <v>1</v>
      </c>
      <c r="I20" s="5" t="s">
        <v>1</v>
      </c>
      <c r="J20" s="11">
        <f t="shared" si="1"/>
        <v>0</v>
      </c>
      <c r="K20" s="11">
        <f t="shared" si="2"/>
        <v>0</v>
      </c>
      <c r="L20" s="5" t="s">
        <v>1</v>
      </c>
      <c r="M20" s="5" t="s">
        <v>1</v>
      </c>
      <c r="N20" s="11">
        <f t="shared" si="3"/>
        <v>0</v>
      </c>
      <c r="O20" s="5" t="s">
        <v>1</v>
      </c>
      <c r="P20" s="5" t="s">
        <v>1</v>
      </c>
      <c r="Q20" s="11">
        <f t="shared" si="4"/>
        <v>0</v>
      </c>
      <c r="R20" s="11">
        <f t="shared" si="5"/>
        <v>0</v>
      </c>
      <c r="S20" s="5" t="s">
        <v>1</v>
      </c>
      <c r="T20" s="5" t="s">
        <v>1</v>
      </c>
      <c r="U20" s="11">
        <f t="shared" si="6"/>
        <v>0</v>
      </c>
      <c r="V20" s="11">
        <f t="shared" si="7"/>
        <v>0</v>
      </c>
      <c r="W20" s="11">
        <f t="shared" si="8"/>
        <v>24.91</v>
      </c>
      <c r="X20" s="11">
        <f t="shared" si="9"/>
        <v>24.91</v>
      </c>
      <c r="Y20" s="5" t="s">
        <v>1</v>
      </c>
    </row>
    <row r="21" spans="1:25" ht="15.75" thickBot="1" x14ac:dyDescent="0.3">
      <c r="A21" s="4" t="s">
        <v>546</v>
      </c>
      <c r="B21" s="5" t="s">
        <v>1</v>
      </c>
      <c r="C21" s="5">
        <v>79.040000000000006</v>
      </c>
      <c r="D21" s="11">
        <f t="shared" si="10"/>
        <v>79.040000000000006</v>
      </c>
      <c r="E21" s="5" t="s">
        <v>1</v>
      </c>
      <c r="F21" s="5" t="s">
        <v>1</v>
      </c>
      <c r="G21" s="11">
        <f t="shared" si="0"/>
        <v>0</v>
      </c>
      <c r="H21" s="5" t="s">
        <v>1</v>
      </c>
      <c r="I21" s="5" t="s">
        <v>1</v>
      </c>
      <c r="J21" s="11">
        <f t="shared" si="1"/>
        <v>0</v>
      </c>
      <c r="K21" s="11">
        <f t="shared" si="2"/>
        <v>0</v>
      </c>
      <c r="L21" s="5" t="s">
        <v>1</v>
      </c>
      <c r="M21" s="5" t="s">
        <v>1</v>
      </c>
      <c r="N21" s="11">
        <f t="shared" si="3"/>
        <v>0</v>
      </c>
      <c r="O21" s="5" t="s">
        <v>1</v>
      </c>
      <c r="P21" s="5" t="s">
        <v>1</v>
      </c>
      <c r="Q21" s="11">
        <f t="shared" si="4"/>
        <v>0</v>
      </c>
      <c r="R21" s="11">
        <f t="shared" si="5"/>
        <v>0</v>
      </c>
      <c r="S21" s="5" t="s">
        <v>1</v>
      </c>
      <c r="T21" s="5" t="s">
        <v>1</v>
      </c>
      <c r="U21" s="11">
        <f t="shared" si="6"/>
        <v>0</v>
      </c>
      <c r="V21" s="11">
        <f t="shared" si="7"/>
        <v>0</v>
      </c>
      <c r="W21" s="11">
        <f t="shared" si="8"/>
        <v>79.040000000000006</v>
      </c>
      <c r="X21" s="11">
        <f t="shared" si="9"/>
        <v>79.040000000000006</v>
      </c>
      <c r="Y21" s="5" t="s">
        <v>1</v>
      </c>
    </row>
    <row r="22" spans="1:25" ht="15.75" thickBot="1" x14ac:dyDescent="0.3">
      <c r="A22" s="4" t="s">
        <v>547</v>
      </c>
      <c r="B22" s="5" t="s">
        <v>1</v>
      </c>
      <c r="C22" s="5" t="s">
        <v>1</v>
      </c>
      <c r="D22" s="11">
        <f t="shared" si="10"/>
        <v>0</v>
      </c>
      <c r="E22" s="5" t="s">
        <v>1</v>
      </c>
      <c r="F22" s="5" t="s">
        <v>1</v>
      </c>
      <c r="G22" s="11">
        <f t="shared" si="0"/>
        <v>0</v>
      </c>
      <c r="H22" s="5" t="s">
        <v>1</v>
      </c>
      <c r="I22" s="5" t="s">
        <v>1</v>
      </c>
      <c r="J22" s="11">
        <f t="shared" si="1"/>
        <v>0</v>
      </c>
      <c r="K22" s="11">
        <f t="shared" si="2"/>
        <v>0</v>
      </c>
      <c r="L22" s="5" t="s">
        <v>1</v>
      </c>
      <c r="M22" s="5" t="s">
        <v>1</v>
      </c>
      <c r="N22" s="11">
        <f t="shared" si="3"/>
        <v>0</v>
      </c>
      <c r="O22" s="5" t="s">
        <v>1</v>
      </c>
      <c r="P22" s="5" t="s">
        <v>1</v>
      </c>
      <c r="Q22" s="11">
        <f t="shared" si="4"/>
        <v>0</v>
      </c>
      <c r="R22" s="11">
        <f t="shared" si="5"/>
        <v>0</v>
      </c>
      <c r="S22" s="5" t="s">
        <v>1</v>
      </c>
      <c r="T22" s="5" t="s">
        <v>1</v>
      </c>
      <c r="U22" s="11">
        <f t="shared" si="6"/>
        <v>0</v>
      </c>
      <c r="V22" s="11">
        <f t="shared" si="7"/>
        <v>0</v>
      </c>
      <c r="W22" s="11">
        <f t="shared" si="8"/>
        <v>0</v>
      </c>
      <c r="X22" s="11">
        <f t="shared" si="9"/>
        <v>0</v>
      </c>
      <c r="Y22" s="4" t="s">
        <v>1</v>
      </c>
    </row>
    <row r="23" spans="1:25" ht="34.5" thickBot="1" x14ac:dyDescent="0.3">
      <c r="A23" s="4" t="s">
        <v>548</v>
      </c>
      <c r="B23" s="5" t="s">
        <v>1</v>
      </c>
      <c r="C23" s="5" t="s">
        <v>1</v>
      </c>
      <c r="D23" s="11">
        <f t="shared" si="10"/>
        <v>0</v>
      </c>
      <c r="E23" s="5" t="s">
        <v>1</v>
      </c>
      <c r="F23" s="5" t="s">
        <v>1</v>
      </c>
      <c r="G23" s="11">
        <f t="shared" si="0"/>
        <v>0</v>
      </c>
      <c r="H23" s="5" t="s">
        <v>1</v>
      </c>
      <c r="I23" s="5" t="s">
        <v>1</v>
      </c>
      <c r="J23" s="11">
        <f t="shared" si="1"/>
        <v>0</v>
      </c>
      <c r="K23" s="11">
        <f t="shared" si="2"/>
        <v>0</v>
      </c>
      <c r="L23" s="5" t="s">
        <v>1</v>
      </c>
      <c r="M23" s="5" t="s">
        <v>1</v>
      </c>
      <c r="N23" s="11">
        <f t="shared" si="3"/>
        <v>0</v>
      </c>
      <c r="O23" s="5" t="s">
        <v>1</v>
      </c>
      <c r="P23" s="5" t="s">
        <v>1</v>
      </c>
      <c r="Q23" s="11">
        <f t="shared" si="4"/>
        <v>0</v>
      </c>
      <c r="R23" s="11">
        <f t="shared" si="5"/>
        <v>0</v>
      </c>
      <c r="S23" s="5" t="s">
        <v>1</v>
      </c>
      <c r="T23" s="5" t="s">
        <v>1</v>
      </c>
      <c r="U23" s="11">
        <f t="shared" si="6"/>
        <v>0</v>
      </c>
      <c r="V23" s="11">
        <f t="shared" si="7"/>
        <v>0</v>
      </c>
      <c r="W23" s="11">
        <f t="shared" si="8"/>
        <v>0</v>
      </c>
      <c r="X23" s="11">
        <f t="shared" si="9"/>
        <v>0</v>
      </c>
      <c r="Y23" s="4" t="s">
        <v>1</v>
      </c>
    </row>
    <row r="24" spans="1:25" ht="34.5" thickBot="1" x14ac:dyDescent="0.3">
      <c r="A24" s="1" t="s">
        <v>549</v>
      </c>
      <c r="B24" s="11">
        <f>ROUND(SUM(B25,B26),2)</f>
        <v>0</v>
      </c>
      <c r="C24" s="11">
        <f>ROUND(SUM(C25,C26),2)</f>
        <v>0</v>
      </c>
      <c r="D24" s="11">
        <f t="shared" si="1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thickBot="1" x14ac:dyDescent="0.3">
      <c r="A25" s="4" t="s">
        <v>550</v>
      </c>
      <c r="B25" s="5"/>
      <c r="C25" s="5"/>
      <c r="D25" s="11">
        <f t="shared" si="10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thickBot="1" x14ac:dyDescent="0.3">
      <c r="A26" s="4" t="s">
        <v>551</v>
      </c>
      <c r="B26" s="5"/>
      <c r="C26" s="5"/>
      <c r="D26" s="11">
        <f t="shared" si="10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thickBot="1" x14ac:dyDescent="0.3">
      <c r="A27" s="6" t="s">
        <v>552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thickBot="1" x14ac:dyDescent="0.3">
      <c r="A28" s="4" t="s">
        <v>467</v>
      </c>
      <c r="B28" s="5"/>
      <c r="C28" s="5"/>
      <c r="D28" s="11">
        <f>ROUND(SUM(B28:C28),2)</f>
        <v>0</v>
      </c>
      <c r="E28" s="5"/>
      <c r="F28" s="5"/>
      <c r="G28" s="11">
        <f>ROUND(SUM(E28:F28),2)</f>
        <v>0</v>
      </c>
      <c r="H28" s="5"/>
      <c r="I28" s="5"/>
      <c r="J28" s="11">
        <f>ROUND(SUM(H28:I28),2)</f>
        <v>0</v>
      </c>
      <c r="K28" s="11">
        <f t="shared" ref="K28:K36" si="11">ROUND(SUM(G28,J28),2)</f>
        <v>0</v>
      </c>
      <c r="L28" s="5"/>
      <c r="M28" s="5"/>
      <c r="N28" s="11">
        <f t="shared" ref="N28:N36" si="12">ROUND(SUM(L28:M28),2)</f>
        <v>0</v>
      </c>
      <c r="O28" s="5"/>
      <c r="P28" s="5"/>
      <c r="Q28" s="11">
        <f t="shared" ref="Q28:Q36" si="13">ROUND(SUM(O28:P28),2)</f>
        <v>0</v>
      </c>
      <c r="R28" s="11">
        <f t="shared" ref="R28:R36" si="14">ROUND(SUM(N28,Q28),2)</f>
        <v>0</v>
      </c>
      <c r="S28" s="5"/>
      <c r="T28" s="5"/>
      <c r="U28" s="11">
        <f t="shared" ref="U28:U36" si="15">ROUND(SUM(S28:T28),2)</f>
        <v>0</v>
      </c>
      <c r="V28" s="11">
        <f t="shared" ref="V28:V36" si="16">SUM(S28,N28,G28,B28)</f>
        <v>0</v>
      </c>
      <c r="W28" s="11">
        <f t="shared" ref="W28:W36" si="17">SUM(T28,Q28,J28,C28)</f>
        <v>0</v>
      </c>
      <c r="X28" s="11">
        <f t="shared" ref="X28:X36" si="18">SUM(V28,W28)</f>
        <v>0</v>
      </c>
      <c r="Y28" s="4"/>
    </row>
    <row r="29" spans="1:25" ht="15.75" thickBot="1" x14ac:dyDescent="0.3">
      <c r="A29" s="4" t="s">
        <v>536</v>
      </c>
      <c r="B29" s="5"/>
      <c r="C29" s="5"/>
      <c r="D29" s="11">
        <f>ROUND(SUM(B29:C29),2)</f>
        <v>0</v>
      </c>
      <c r="E29" s="5"/>
      <c r="F29" s="5"/>
      <c r="G29" s="11">
        <f>ROUND(SUM(E29:F29),2)</f>
        <v>0</v>
      </c>
      <c r="H29" s="5"/>
      <c r="I29" s="5"/>
      <c r="J29" s="11">
        <f>ROUND(SUM(H29:I29),2)</f>
        <v>0</v>
      </c>
      <c r="K29" s="11">
        <f t="shared" si="11"/>
        <v>0</v>
      </c>
      <c r="L29" s="5"/>
      <c r="M29" s="5"/>
      <c r="N29" s="11">
        <f t="shared" si="12"/>
        <v>0</v>
      </c>
      <c r="O29" s="5"/>
      <c r="P29" s="5"/>
      <c r="Q29" s="11">
        <f t="shared" si="13"/>
        <v>0</v>
      </c>
      <c r="R29" s="11">
        <f t="shared" si="14"/>
        <v>0</v>
      </c>
      <c r="S29" s="5"/>
      <c r="T29" s="5"/>
      <c r="U29" s="11">
        <f t="shared" si="15"/>
        <v>0</v>
      </c>
      <c r="V29" s="11">
        <f t="shared" si="16"/>
        <v>0</v>
      </c>
      <c r="W29" s="11">
        <f t="shared" si="17"/>
        <v>0</v>
      </c>
      <c r="X29" s="11">
        <f t="shared" si="18"/>
        <v>0</v>
      </c>
      <c r="Y29" s="4"/>
    </row>
    <row r="30" spans="1:25" ht="15.75" thickBot="1" x14ac:dyDescent="0.3">
      <c r="A30" s="4" t="s">
        <v>537</v>
      </c>
      <c r="B30" s="5"/>
      <c r="C30" s="5"/>
      <c r="D30" s="11">
        <f>ROUND(SUM(B30:C30),2)</f>
        <v>0</v>
      </c>
      <c r="E30" s="5"/>
      <c r="F30" s="5"/>
      <c r="G30" s="11">
        <f>ROUND(SUM(E30:F30),2)</f>
        <v>0</v>
      </c>
      <c r="H30" s="5"/>
      <c r="I30" s="5"/>
      <c r="J30" s="11">
        <f>ROUND(SUM(H30:I30),2)</f>
        <v>0</v>
      </c>
      <c r="K30" s="11">
        <f t="shared" si="11"/>
        <v>0</v>
      </c>
      <c r="L30" s="5"/>
      <c r="M30" s="5"/>
      <c r="N30" s="11">
        <f t="shared" si="12"/>
        <v>0</v>
      </c>
      <c r="O30" s="5"/>
      <c r="P30" s="5"/>
      <c r="Q30" s="11">
        <f t="shared" si="13"/>
        <v>0</v>
      </c>
      <c r="R30" s="11">
        <f t="shared" si="14"/>
        <v>0</v>
      </c>
      <c r="S30" s="5"/>
      <c r="T30" s="5"/>
      <c r="U30" s="11">
        <f t="shared" si="15"/>
        <v>0</v>
      </c>
      <c r="V30" s="11">
        <f t="shared" si="16"/>
        <v>0</v>
      </c>
      <c r="W30" s="11">
        <f t="shared" si="17"/>
        <v>0</v>
      </c>
      <c r="X30" s="11">
        <f t="shared" si="18"/>
        <v>0</v>
      </c>
      <c r="Y30" s="4"/>
    </row>
    <row r="31" spans="1:25" ht="15.75" thickBot="1" x14ac:dyDescent="0.3">
      <c r="A31" s="4" t="s">
        <v>538</v>
      </c>
      <c r="B31" s="5"/>
      <c r="C31" s="5"/>
      <c r="D31" s="11">
        <f>ROUND(SUM(B31:C31),2)</f>
        <v>0</v>
      </c>
      <c r="E31" s="5"/>
      <c r="F31" s="5"/>
      <c r="G31" s="11">
        <f>ROUND(SUM(E31:F31),2)</f>
        <v>0</v>
      </c>
      <c r="H31" s="5"/>
      <c r="I31" s="5"/>
      <c r="J31" s="11">
        <f>ROUND(SUM(H31:I31),2)</f>
        <v>0</v>
      </c>
      <c r="K31" s="11">
        <f t="shared" si="11"/>
        <v>0</v>
      </c>
      <c r="L31" s="5"/>
      <c r="M31" s="5"/>
      <c r="N31" s="11">
        <f t="shared" si="12"/>
        <v>0</v>
      </c>
      <c r="O31" s="5"/>
      <c r="P31" s="5"/>
      <c r="Q31" s="11">
        <f t="shared" si="13"/>
        <v>0</v>
      </c>
      <c r="R31" s="11">
        <f t="shared" si="14"/>
        <v>0</v>
      </c>
      <c r="S31" s="5"/>
      <c r="T31" s="5"/>
      <c r="U31" s="11">
        <f t="shared" si="15"/>
        <v>0</v>
      </c>
      <c r="V31" s="11">
        <f t="shared" si="16"/>
        <v>0</v>
      </c>
      <c r="W31" s="11">
        <f t="shared" si="17"/>
        <v>0</v>
      </c>
      <c r="X31" s="11">
        <f t="shared" si="18"/>
        <v>0</v>
      </c>
      <c r="Y31" s="4"/>
    </row>
    <row r="32" spans="1:25" ht="15.75" thickBot="1" x14ac:dyDescent="0.3">
      <c r="A32" s="1" t="s">
        <v>459</v>
      </c>
      <c r="B32" s="11">
        <f t="shared" ref="B32:J32" si="19">ROUND(SUM(B28:B31),2)</f>
        <v>0</v>
      </c>
      <c r="C32" s="11">
        <f t="shared" si="19"/>
        <v>0</v>
      </c>
      <c r="D32" s="11">
        <f t="shared" si="19"/>
        <v>0</v>
      </c>
      <c r="E32" s="11">
        <f t="shared" si="19"/>
        <v>0</v>
      </c>
      <c r="F32" s="11">
        <f t="shared" si="19"/>
        <v>0</v>
      </c>
      <c r="G32" s="11">
        <f t="shared" si="19"/>
        <v>0</v>
      </c>
      <c r="H32" s="11">
        <f t="shared" si="19"/>
        <v>0</v>
      </c>
      <c r="I32" s="11">
        <f t="shared" si="19"/>
        <v>0</v>
      </c>
      <c r="J32" s="11">
        <f t="shared" si="19"/>
        <v>0</v>
      </c>
      <c r="K32" s="11">
        <f t="shared" si="11"/>
        <v>0</v>
      </c>
      <c r="L32" s="11">
        <f>ROUND(SUM(L28:L31),2)</f>
        <v>0</v>
      </c>
      <c r="M32" s="11">
        <f>ROUND(SUM(M28:M31),2)</f>
        <v>0</v>
      </c>
      <c r="N32" s="11">
        <f t="shared" si="12"/>
        <v>0</v>
      </c>
      <c r="O32" s="11">
        <f>ROUND(SUM(O28:O31),2)</f>
        <v>0</v>
      </c>
      <c r="P32" s="11">
        <f>ROUND(SUM(P28:P31),2)</f>
        <v>0</v>
      </c>
      <c r="Q32" s="11">
        <f t="shared" si="13"/>
        <v>0</v>
      </c>
      <c r="R32" s="11">
        <f t="shared" si="14"/>
        <v>0</v>
      </c>
      <c r="S32" s="11">
        <f>ROUND(SUM(S28:S31),2)</f>
        <v>0</v>
      </c>
      <c r="T32" s="11">
        <f>ROUND(SUM(T28:T31),2)</f>
        <v>0</v>
      </c>
      <c r="U32" s="11">
        <f t="shared" si="15"/>
        <v>0</v>
      </c>
      <c r="V32" s="11">
        <f t="shared" si="16"/>
        <v>0</v>
      </c>
      <c r="W32" s="11">
        <f t="shared" si="17"/>
        <v>0</v>
      </c>
      <c r="X32" s="11">
        <f t="shared" si="18"/>
        <v>0</v>
      </c>
      <c r="Y32" s="4"/>
    </row>
    <row r="33" spans="1:25" ht="15.75" thickBot="1" x14ac:dyDescent="0.3">
      <c r="A33" s="4" t="s">
        <v>539</v>
      </c>
      <c r="B33" s="5"/>
      <c r="C33" s="5"/>
      <c r="D33" s="11">
        <f>ROUND(SUM(B33:C33),2)</f>
        <v>0</v>
      </c>
      <c r="E33" s="5"/>
      <c r="F33" s="5"/>
      <c r="G33" s="11">
        <f>ROUND(SUM(E33:F33),2)</f>
        <v>0</v>
      </c>
      <c r="H33" s="5"/>
      <c r="I33" s="5"/>
      <c r="J33" s="11">
        <f>ROUND(SUM(H33:I33),2)</f>
        <v>0</v>
      </c>
      <c r="K33" s="11">
        <f t="shared" si="11"/>
        <v>0</v>
      </c>
      <c r="L33" s="5"/>
      <c r="M33" s="5"/>
      <c r="N33" s="11">
        <f t="shared" si="12"/>
        <v>0</v>
      </c>
      <c r="O33" s="5"/>
      <c r="P33" s="5"/>
      <c r="Q33" s="11">
        <f t="shared" si="13"/>
        <v>0</v>
      </c>
      <c r="R33" s="11">
        <f t="shared" si="14"/>
        <v>0</v>
      </c>
      <c r="S33" s="5"/>
      <c r="T33" s="5"/>
      <c r="U33" s="11">
        <f t="shared" si="15"/>
        <v>0</v>
      </c>
      <c r="V33" s="11">
        <f t="shared" si="16"/>
        <v>0</v>
      </c>
      <c r="W33" s="11">
        <f t="shared" si="17"/>
        <v>0</v>
      </c>
      <c r="X33" s="11">
        <f t="shared" si="18"/>
        <v>0</v>
      </c>
      <c r="Y33" s="4"/>
    </row>
    <row r="34" spans="1:25" ht="15.75" thickBot="1" x14ac:dyDescent="0.3">
      <c r="A34" s="4" t="s">
        <v>540</v>
      </c>
      <c r="B34" s="5"/>
      <c r="C34" s="5"/>
      <c r="D34" s="11">
        <f>ROUND(SUM(B34:C34),2)</f>
        <v>0</v>
      </c>
      <c r="E34" s="5"/>
      <c r="F34" s="5"/>
      <c r="G34" s="11">
        <f>ROUND(SUM(E34:F34),2)</f>
        <v>0</v>
      </c>
      <c r="H34" s="5"/>
      <c r="I34" s="5"/>
      <c r="J34" s="11">
        <f>ROUND(SUM(H34:I34),2)</f>
        <v>0</v>
      </c>
      <c r="K34" s="11">
        <f t="shared" si="11"/>
        <v>0</v>
      </c>
      <c r="L34" s="5"/>
      <c r="M34" s="5"/>
      <c r="N34" s="11">
        <f t="shared" si="12"/>
        <v>0</v>
      </c>
      <c r="O34" s="5"/>
      <c r="P34" s="5"/>
      <c r="Q34" s="11">
        <f t="shared" si="13"/>
        <v>0</v>
      </c>
      <c r="R34" s="11">
        <f t="shared" si="14"/>
        <v>0</v>
      </c>
      <c r="S34" s="5"/>
      <c r="T34" s="5"/>
      <c r="U34" s="11">
        <f t="shared" si="15"/>
        <v>0</v>
      </c>
      <c r="V34" s="11">
        <f t="shared" si="16"/>
        <v>0</v>
      </c>
      <c r="W34" s="11">
        <f t="shared" si="17"/>
        <v>0</v>
      </c>
      <c r="X34" s="11">
        <f t="shared" si="18"/>
        <v>0</v>
      </c>
      <c r="Y34" s="4"/>
    </row>
    <row r="35" spans="1:25" ht="15.75" thickBot="1" x14ac:dyDescent="0.3">
      <c r="A35" s="1" t="s">
        <v>460</v>
      </c>
      <c r="B35" s="11">
        <f t="shared" ref="B35:J35" si="20">ROUND(SUM(B33:B34),2)</f>
        <v>0</v>
      </c>
      <c r="C35" s="11">
        <f t="shared" si="20"/>
        <v>0</v>
      </c>
      <c r="D35" s="11">
        <f t="shared" si="20"/>
        <v>0</v>
      </c>
      <c r="E35" s="11">
        <f t="shared" si="20"/>
        <v>0</v>
      </c>
      <c r="F35" s="11">
        <f t="shared" si="20"/>
        <v>0</v>
      </c>
      <c r="G35" s="11">
        <f t="shared" si="20"/>
        <v>0</v>
      </c>
      <c r="H35" s="11">
        <f t="shared" si="20"/>
        <v>0</v>
      </c>
      <c r="I35" s="11">
        <f t="shared" si="20"/>
        <v>0</v>
      </c>
      <c r="J35" s="11">
        <f t="shared" si="20"/>
        <v>0</v>
      </c>
      <c r="K35" s="11">
        <f t="shared" si="11"/>
        <v>0</v>
      </c>
      <c r="L35" s="11">
        <f>ROUND(SUM(L33:L34),2)</f>
        <v>0</v>
      </c>
      <c r="M35" s="11">
        <f>ROUND(SUM(M33:M34),2)</f>
        <v>0</v>
      </c>
      <c r="N35" s="11">
        <f t="shared" si="12"/>
        <v>0</v>
      </c>
      <c r="O35" s="11">
        <f>ROUND(SUM(O33:O34),2)</f>
        <v>0</v>
      </c>
      <c r="P35" s="11">
        <f>ROUND(SUM(P33:P34),2)</f>
        <v>0</v>
      </c>
      <c r="Q35" s="11">
        <f t="shared" si="13"/>
        <v>0</v>
      </c>
      <c r="R35" s="11">
        <f t="shared" si="14"/>
        <v>0</v>
      </c>
      <c r="S35" s="11">
        <f>ROUND(SUM(S33:S34),2)</f>
        <v>0</v>
      </c>
      <c r="T35" s="11">
        <f>ROUND(SUM(T33:T34),2)</f>
        <v>0</v>
      </c>
      <c r="U35" s="11">
        <f t="shared" si="15"/>
        <v>0</v>
      </c>
      <c r="V35" s="11">
        <f t="shared" si="16"/>
        <v>0</v>
      </c>
      <c r="W35" s="11">
        <f t="shared" si="17"/>
        <v>0</v>
      </c>
      <c r="X35" s="11">
        <f t="shared" si="18"/>
        <v>0</v>
      </c>
      <c r="Y35" s="4"/>
    </row>
    <row r="36" spans="1:25" ht="15.75" thickBot="1" x14ac:dyDescent="0.3">
      <c r="A36" s="1" t="s">
        <v>541</v>
      </c>
      <c r="B36" s="11">
        <f t="shared" ref="B36:J36" si="21">ROUND(SUM(B32,B35),2)</f>
        <v>0</v>
      </c>
      <c r="C36" s="11">
        <f t="shared" si="21"/>
        <v>0</v>
      </c>
      <c r="D36" s="11">
        <f t="shared" si="21"/>
        <v>0</v>
      </c>
      <c r="E36" s="11">
        <f t="shared" si="21"/>
        <v>0</v>
      </c>
      <c r="F36" s="11">
        <f t="shared" si="21"/>
        <v>0</v>
      </c>
      <c r="G36" s="11">
        <f t="shared" si="21"/>
        <v>0</v>
      </c>
      <c r="H36" s="11">
        <f t="shared" si="21"/>
        <v>0</v>
      </c>
      <c r="I36" s="11">
        <f t="shared" si="21"/>
        <v>0</v>
      </c>
      <c r="J36" s="11">
        <f t="shared" si="21"/>
        <v>0</v>
      </c>
      <c r="K36" s="11">
        <f t="shared" si="11"/>
        <v>0</v>
      </c>
      <c r="L36" s="11">
        <f>ROUND(SUM(L32,L35),2)</f>
        <v>0</v>
      </c>
      <c r="M36" s="11">
        <f>ROUND(SUM(M32,M35),2)</f>
        <v>0</v>
      </c>
      <c r="N36" s="11">
        <f t="shared" si="12"/>
        <v>0</v>
      </c>
      <c r="O36" s="11">
        <f>ROUND(SUM(O32,O35),2)</f>
        <v>0</v>
      </c>
      <c r="P36" s="11">
        <f>ROUND(SUM(P32,P35),2)</f>
        <v>0</v>
      </c>
      <c r="Q36" s="11">
        <f t="shared" si="13"/>
        <v>0</v>
      </c>
      <c r="R36" s="11">
        <f t="shared" si="14"/>
        <v>0</v>
      </c>
      <c r="S36" s="11">
        <f>ROUND(SUM(S32,S35),2)</f>
        <v>0</v>
      </c>
      <c r="T36" s="11">
        <f>ROUND(SUM(T32,T35),2)</f>
        <v>0</v>
      </c>
      <c r="U36" s="11">
        <f t="shared" si="15"/>
        <v>0</v>
      </c>
      <c r="V36" s="11">
        <f t="shared" si="16"/>
        <v>0</v>
      </c>
      <c r="W36" s="11">
        <f t="shared" si="17"/>
        <v>0</v>
      </c>
      <c r="X36" s="11">
        <f t="shared" si="18"/>
        <v>0</v>
      </c>
      <c r="Y36" s="4"/>
    </row>
    <row r="37" spans="1:25" ht="26.25" thickBot="1" x14ac:dyDescent="0.3">
      <c r="A37" s="6" t="s">
        <v>553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thickBot="1" x14ac:dyDescent="0.3">
      <c r="A38" s="4" t="s">
        <v>467</v>
      </c>
      <c r="B38" s="12">
        <f t="shared" ref="B38:C41" si="22">ROUND(SUM(B8,B28),2)</f>
        <v>0</v>
      </c>
      <c r="C38" s="12">
        <f t="shared" si="22"/>
        <v>0</v>
      </c>
      <c r="D38" s="11">
        <f>ROUND(SUM(B38:C38),2)</f>
        <v>0</v>
      </c>
      <c r="E38" s="12">
        <f t="shared" ref="E38:F41" si="23">ROUND(SUM(E8,E28),2)</f>
        <v>0</v>
      </c>
      <c r="F38" s="12">
        <f t="shared" si="23"/>
        <v>0</v>
      </c>
      <c r="G38" s="11">
        <f>ROUND(SUM(E38:F38),2)</f>
        <v>0</v>
      </c>
      <c r="H38" s="12">
        <f t="shared" ref="H38:I41" si="24">ROUND(SUM(H8,H28),2)</f>
        <v>0</v>
      </c>
      <c r="I38" s="12">
        <f t="shared" si="24"/>
        <v>0</v>
      </c>
      <c r="J38" s="11">
        <f>ROUND(SUM(H38:I38),2)</f>
        <v>0</v>
      </c>
      <c r="K38" s="11">
        <f t="shared" ref="K38:K46" si="25">ROUND(SUM(G38,J38),2)</f>
        <v>0</v>
      </c>
      <c r="L38" s="12">
        <f t="shared" ref="L38:M41" si="26">ROUND(SUM(L8,L28),2)</f>
        <v>0</v>
      </c>
      <c r="M38" s="12">
        <f t="shared" si="26"/>
        <v>0</v>
      </c>
      <c r="N38" s="11">
        <f t="shared" ref="N38:N46" si="27">ROUND(SUM(L38:M38),2)</f>
        <v>0</v>
      </c>
      <c r="O38" s="12">
        <f t="shared" ref="O38:P41" si="28">ROUND(SUM(O8,O28),2)</f>
        <v>0</v>
      </c>
      <c r="P38" s="12">
        <f t="shared" si="28"/>
        <v>0</v>
      </c>
      <c r="Q38" s="11">
        <f t="shared" ref="Q38:Q46" si="29">ROUND(SUM(O38:P38),2)</f>
        <v>0</v>
      </c>
      <c r="R38" s="11">
        <f t="shared" ref="R38:R46" si="30">ROUND(SUM(N38,Q38),2)</f>
        <v>0</v>
      </c>
      <c r="S38" s="12">
        <f t="shared" ref="S38:T41" si="31">ROUND(SUM(S8,S28),2)</f>
        <v>0</v>
      </c>
      <c r="T38" s="12">
        <f t="shared" si="31"/>
        <v>0</v>
      </c>
      <c r="U38" s="11">
        <f t="shared" ref="U38:U46" si="32">ROUND(SUM(S38:T38),2)</f>
        <v>0</v>
      </c>
      <c r="V38" s="11">
        <f t="shared" ref="V38:V46" si="33">SUM(S38,N38,G38,B38)</f>
        <v>0</v>
      </c>
      <c r="W38" s="11">
        <f t="shared" ref="W38:W46" si="34">SUM(T38,Q38,J38,C38)</f>
        <v>0</v>
      </c>
      <c r="X38" s="11">
        <f t="shared" ref="X38:X46" si="35">SUM(V38,W38)</f>
        <v>0</v>
      </c>
      <c r="Y38" s="4"/>
    </row>
    <row r="39" spans="1:25" ht="15.75" thickBot="1" x14ac:dyDescent="0.3">
      <c r="A39" s="4" t="s">
        <v>536</v>
      </c>
      <c r="B39" s="12">
        <f t="shared" si="22"/>
        <v>0</v>
      </c>
      <c r="C39" s="12">
        <f t="shared" si="22"/>
        <v>118.9</v>
      </c>
      <c r="D39" s="11">
        <f>ROUND(SUM(B39:C39),2)</f>
        <v>118.9</v>
      </c>
      <c r="E39" s="12">
        <f t="shared" si="23"/>
        <v>0</v>
      </c>
      <c r="F39" s="12">
        <f t="shared" si="23"/>
        <v>0</v>
      </c>
      <c r="G39" s="11">
        <f>ROUND(SUM(E39:F39),2)</f>
        <v>0</v>
      </c>
      <c r="H39" s="12">
        <f t="shared" si="24"/>
        <v>0</v>
      </c>
      <c r="I39" s="12">
        <f t="shared" si="24"/>
        <v>0</v>
      </c>
      <c r="J39" s="11">
        <f>ROUND(SUM(H39:I39),2)</f>
        <v>0</v>
      </c>
      <c r="K39" s="11">
        <f t="shared" si="25"/>
        <v>0</v>
      </c>
      <c r="L39" s="12">
        <f t="shared" si="26"/>
        <v>0</v>
      </c>
      <c r="M39" s="12">
        <f t="shared" si="26"/>
        <v>0</v>
      </c>
      <c r="N39" s="11">
        <f t="shared" si="27"/>
        <v>0</v>
      </c>
      <c r="O39" s="12">
        <f t="shared" si="28"/>
        <v>0</v>
      </c>
      <c r="P39" s="12">
        <f t="shared" si="28"/>
        <v>0</v>
      </c>
      <c r="Q39" s="11">
        <f t="shared" si="29"/>
        <v>0</v>
      </c>
      <c r="R39" s="11">
        <f t="shared" si="30"/>
        <v>0</v>
      </c>
      <c r="S39" s="12">
        <f t="shared" si="31"/>
        <v>0</v>
      </c>
      <c r="T39" s="12">
        <f t="shared" si="31"/>
        <v>0</v>
      </c>
      <c r="U39" s="11">
        <f t="shared" si="32"/>
        <v>0</v>
      </c>
      <c r="V39" s="11">
        <f t="shared" si="33"/>
        <v>0</v>
      </c>
      <c r="W39" s="11">
        <f t="shared" si="34"/>
        <v>118.9</v>
      </c>
      <c r="X39" s="11">
        <f t="shared" si="35"/>
        <v>118.9</v>
      </c>
      <c r="Y39" s="4"/>
    </row>
    <row r="40" spans="1:25" ht="15.75" thickBot="1" x14ac:dyDescent="0.3">
      <c r="A40" s="4" t="s">
        <v>537</v>
      </c>
      <c r="B40" s="12">
        <f t="shared" si="22"/>
        <v>0</v>
      </c>
      <c r="C40" s="12">
        <f t="shared" si="22"/>
        <v>0</v>
      </c>
      <c r="D40" s="11">
        <f>ROUND(SUM(B40:C40),2)</f>
        <v>0</v>
      </c>
      <c r="E40" s="12">
        <f t="shared" si="23"/>
        <v>0</v>
      </c>
      <c r="F40" s="12">
        <f t="shared" si="23"/>
        <v>0</v>
      </c>
      <c r="G40" s="11">
        <f>ROUND(SUM(E40:F40),2)</f>
        <v>0</v>
      </c>
      <c r="H40" s="12">
        <f t="shared" si="24"/>
        <v>0</v>
      </c>
      <c r="I40" s="12">
        <f t="shared" si="24"/>
        <v>0</v>
      </c>
      <c r="J40" s="11">
        <f>ROUND(SUM(H40:I40),2)</f>
        <v>0</v>
      </c>
      <c r="K40" s="11">
        <f t="shared" si="25"/>
        <v>0</v>
      </c>
      <c r="L40" s="12">
        <f t="shared" si="26"/>
        <v>0</v>
      </c>
      <c r="M40" s="12">
        <f t="shared" si="26"/>
        <v>0</v>
      </c>
      <c r="N40" s="11">
        <f t="shared" si="27"/>
        <v>0</v>
      </c>
      <c r="O40" s="12">
        <f t="shared" si="28"/>
        <v>0</v>
      </c>
      <c r="P40" s="12">
        <f t="shared" si="28"/>
        <v>0</v>
      </c>
      <c r="Q40" s="11">
        <f t="shared" si="29"/>
        <v>0</v>
      </c>
      <c r="R40" s="11">
        <f t="shared" si="30"/>
        <v>0</v>
      </c>
      <c r="S40" s="12">
        <f t="shared" si="31"/>
        <v>0</v>
      </c>
      <c r="T40" s="12">
        <f t="shared" si="31"/>
        <v>0</v>
      </c>
      <c r="U40" s="11">
        <f t="shared" si="32"/>
        <v>0</v>
      </c>
      <c r="V40" s="11">
        <f t="shared" si="33"/>
        <v>0</v>
      </c>
      <c r="W40" s="11">
        <f t="shared" si="34"/>
        <v>0</v>
      </c>
      <c r="X40" s="11">
        <f t="shared" si="35"/>
        <v>0</v>
      </c>
      <c r="Y40" s="4"/>
    </row>
    <row r="41" spans="1:25" ht="15.75" thickBot="1" x14ac:dyDescent="0.3">
      <c r="A41" s="4" t="s">
        <v>538</v>
      </c>
      <c r="B41" s="12">
        <f t="shared" si="22"/>
        <v>0</v>
      </c>
      <c r="C41" s="12">
        <f t="shared" si="22"/>
        <v>0</v>
      </c>
      <c r="D41" s="11">
        <f>ROUND(SUM(B41:C41),2)</f>
        <v>0</v>
      </c>
      <c r="E41" s="12">
        <f t="shared" si="23"/>
        <v>0</v>
      </c>
      <c r="F41" s="12">
        <f t="shared" si="23"/>
        <v>0</v>
      </c>
      <c r="G41" s="11">
        <f>ROUND(SUM(E41:F41),2)</f>
        <v>0</v>
      </c>
      <c r="H41" s="12">
        <f t="shared" si="24"/>
        <v>0</v>
      </c>
      <c r="I41" s="12">
        <f t="shared" si="24"/>
        <v>0</v>
      </c>
      <c r="J41" s="11">
        <f>ROUND(SUM(H41:I41),2)</f>
        <v>0</v>
      </c>
      <c r="K41" s="11">
        <f t="shared" si="25"/>
        <v>0</v>
      </c>
      <c r="L41" s="12">
        <f t="shared" si="26"/>
        <v>0</v>
      </c>
      <c r="M41" s="12">
        <f t="shared" si="26"/>
        <v>0</v>
      </c>
      <c r="N41" s="11">
        <f t="shared" si="27"/>
        <v>0</v>
      </c>
      <c r="O41" s="12">
        <f t="shared" si="28"/>
        <v>0</v>
      </c>
      <c r="P41" s="12">
        <f t="shared" si="28"/>
        <v>0</v>
      </c>
      <c r="Q41" s="11">
        <f t="shared" si="29"/>
        <v>0</v>
      </c>
      <c r="R41" s="11">
        <f t="shared" si="30"/>
        <v>0</v>
      </c>
      <c r="S41" s="12">
        <f t="shared" si="31"/>
        <v>0</v>
      </c>
      <c r="T41" s="12">
        <f t="shared" si="31"/>
        <v>0</v>
      </c>
      <c r="U41" s="11">
        <f t="shared" si="32"/>
        <v>0</v>
      </c>
      <c r="V41" s="11">
        <f t="shared" si="33"/>
        <v>0</v>
      </c>
      <c r="W41" s="11">
        <f t="shared" si="34"/>
        <v>0</v>
      </c>
      <c r="X41" s="11">
        <f t="shared" si="35"/>
        <v>0</v>
      </c>
      <c r="Y41" s="4"/>
    </row>
    <row r="42" spans="1:25" ht="15.75" thickBot="1" x14ac:dyDescent="0.3">
      <c r="A42" s="1" t="s">
        <v>459</v>
      </c>
      <c r="B42" s="11">
        <f t="shared" ref="B42:J42" si="36">ROUND(SUM(B38:B41),2)</f>
        <v>0</v>
      </c>
      <c r="C42" s="11">
        <f t="shared" si="36"/>
        <v>118.9</v>
      </c>
      <c r="D42" s="11">
        <f t="shared" si="36"/>
        <v>118.9</v>
      </c>
      <c r="E42" s="11">
        <f t="shared" si="36"/>
        <v>0</v>
      </c>
      <c r="F42" s="11">
        <f t="shared" si="36"/>
        <v>0</v>
      </c>
      <c r="G42" s="11">
        <f t="shared" si="36"/>
        <v>0</v>
      </c>
      <c r="H42" s="11">
        <f t="shared" si="36"/>
        <v>0</v>
      </c>
      <c r="I42" s="11">
        <f t="shared" si="36"/>
        <v>0</v>
      </c>
      <c r="J42" s="11">
        <f t="shared" si="36"/>
        <v>0</v>
      </c>
      <c r="K42" s="11">
        <f t="shared" si="25"/>
        <v>0</v>
      </c>
      <c r="L42" s="11">
        <f>ROUND(SUM(L38:L41),2)</f>
        <v>0</v>
      </c>
      <c r="M42" s="11">
        <f>ROUND(SUM(M38:M41),2)</f>
        <v>0</v>
      </c>
      <c r="N42" s="11">
        <f t="shared" si="27"/>
        <v>0</v>
      </c>
      <c r="O42" s="11">
        <f>ROUND(SUM(O38:O41),2)</f>
        <v>0</v>
      </c>
      <c r="P42" s="11">
        <f>ROUND(SUM(P38:P41),2)</f>
        <v>0</v>
      </c>
      <c r="Q42" s="11">
        <f t="shared" si="29"/>
        <v>0</v>
      </c>
      <c r="R42" s="11">
        <f t="shared" si="30"/>
        <v>0</v>
      </c>
      <c r="S42" s="11">
        <f>ROUND(SUM(S38:S41),2)</f>
        <v>0</v>
      </c>
      <c r="T42" s="11">
        <f>ROUND(SUM(T38:T41),2)</f>
        <v>0</v>
      </c>
      <c r="U42" s="11">
        <f t="shared" si="32"/>
        <v>0</v>
      </c>
      <c r="V42" s="11">
        <f t="shared" si="33"/>
        <v>0</v>
      </c>
      <c r="W42" s="11">
        <f t="shared" si="34"/>
        <v>118.9</v>
      </c>
      <c r="X42" s="11">
        <f t="shared" si="35"/>
        <v>118.9</v>
      </c>
      <c r="Y42" s="4"/>
    </row>
    <row r="43" spans="1:25" ht="15.75" thickBot="1" x14ac:dyDescent="0.3">
      <c r="A43" s="4" t="s">
        <v>539</v>
      </c>
      <c r="B43" s="12">
        <f>ROUND(SUM(B13,B33),2)</f>
        <v>0</v>
      </c>
      <c r="C43" s="12">
        <f>ROUND(SUM(C13,C33),2)</f>
        <v>16.260000000000002</v>
      </c>
      <c r="D43" s="11">
        <f>ROUND(SUM(B43:C43),2)</f>
        <v>16.260000000000002</v>
      </c>
      <c r="E43" s="12">
        <f>ROUND(SUM(E13,E33),2)</f>
        <v>0</v>
      </c>
      <c r="F43" s="12">
        <f>ROUND(SUM(F13,F33),2)</f>
        <v>0</v>
      </c>
      <c r="G43" s="11">
        <f>ROUND(SUM(E43:F43),2)</f>
        <v>0</v>
      </c>
      <c r="H43" s="12">
        <f>ROUND(SUM(H13,H33),2)</f>
        <v>0</v>
      </c>
      <c r="I43" s="12">
        <f>ROUND(SUM(I13,I33),2)</f>
        <v>0</v>
      </c>
      <c r="J43" s="11">
        <f>ROUND(SUM(H43:I43),2)</f>
        <v>0</v>
      </c>
      <c r="K43" s="11">
        <f t="shared" si="25"/>
        <v>0</v>
      </c>
      <c r="L43" s="12">
        <f>ROUND(SUM(L13,L33),2)</f>
        <v>0</v>
      </c>
      <c r="M43" s="12">
        <f>ROUND(SUM(M13,M33),2)</f>
        <v>0</v>
      </c>
      <c r="N43" s="11">
        <f t="shared" si="27"/>
        <v>0</v>
      </c>
      <c r="O43" s="12">
        <f>ROUND(SUM(O13,O33),2)</f>
        <v>0</v>
      </c>
      <c r="P43" s="12">
        <f>ROUND(SUM(P13,P33),2)</f>
        <v>0</v>
      </c>
      <c r="Q43" s="11">
        <f t="shared" si="29"/>
        <v>0</v>
      </c>
      <c r="R43" s="11">
        <f t="shared" si="30"/>
        <v>0</v>
      </c>
      <c r="S43" s="12">
        <f>ROUND(SUM(S13,S33),2)</f>
        <v>0</v>
      </c>
      <c r="T43" s="12">
        <f>ROUND(SUM(T13,T33),2)</f>
        <v>0</v>
      </c>
      <c r="U43" s="11">
        <f t="shared" si="32"/>
        <v>0</v>
      </c>
      <c r="V43" s="11">
        <f t="shared" si="33"/>
        <v>0</v>
      </c>
      <c r="W43" s="11">
        <f t="shared" si="34"/>
        <v>16.260000000000002</v>
      </c>
      <c r="X43" s="11">
        <f t="shared" si="35"/>
        <v>16.260000000000002</v>
      </c>
      <c r="Y43" s="4"/>
    </row>
    <row r="44" spans="1:25" ht="15.75" thickBot="1" x14ac:dyDescent="0.3">
      <c r="A44" s="4" t="s">
        <v>540</v>
      </c>
      <c r="B44" s="12">
        <f>ROUND(SUM(B14,B34),2)</f>
        <v>0</v>
      </c>
      <c r="C44" s="12">
        <f>ROUND(SUM(C14,C34),2)</f>
        <v>0</v>
      </c>
      <c r="D44" s="11">
        <f>ROUND(SUM(B44:C44),2)</f>
        <v>0</v>
      </c>
      <c r="E44" s="12">
        <f>ROUND(SUM(E14,E34),2)</f>
        <v>0</v>
      </c>
      <c r="F44" s="12">
        <f>ROUND(SUM(F14,F34),2)</f>
        <v>0</v>
      </c>
      <c r="G44" s="11">
        <f>ROUND(SUM(E44:F44),2)</f>
        <v>0</v>
      </c>
      <c r="H44" s="12">
        <f>ROUND(SUM(H14,H34),2)</f>
        <v>0</v>
      </c>
      <c r="I44" s="12">
        <f>ROUND(SUM(I14,I34),2)</f>
        <v>0</v>
      </c>
      <c r="J44" s="11">
        <f>ROUND(SUM(H44:I44),2)</f>
        <v>0</v>
      </c>
      <c r="K44" s="11">
        <f t="shared" si="25"/>
        <v>0</v>
      </c>
      <c r="L44" s="12">
        <f>ROUND(SUM(L14,L34),2)</f>
        <v>0</v>
      </c>
      <c r="M44" s="12">
        <f>ROUND(SUM(M14,M34),2)</f>
        <v>0</v>
      </c>
      <c r="N44" s="11">
        <f t="shared" si="27"/>
        <v>0</v>
      </c>
      <c r="O44" s="12">
        <f>ROUND(SUM(O14,O34),2)</f>
        <v>0</v>
      </c>
      <c r="P44" s="12">
        <f>ROUND(SUM(P14,P34),2)</f>
        <v>0</v>
      </c>
      <c r="Q44" s="11">
        <f t="shared" si="29"/>
        <v>0</v>
      </c>
      <c r="R44" s="11">
        <f t="shared" si="30"/>
        <v>0</v>
      </c>
      <c r="S44" s="12">
        <f>ROUND(SUM(S14,S34),2)</f>
        <v>0</v>
      </c>
      <c r="T44" s="12">
        <f>ROUND(SUM(T14,T34),2)</f>
        <v>0</v>
      </c>
      <c r="U44" s="11">
        <f t="shared" si="32"/>
        <v>0</v>
      </c>
      <c r="V44" s="11">
        <f t="shared" si="33"/>
        <v>0</v>
      </c>
      <c r="W44" s="11">
        <f t="shared" si="34"/>
        <v>0</v>
      </c>
      <c r="X44" s="11">
        <f t="shared" si="35"/>
        <v>0</v>
      </c>
      <c r="Y44" s="4"/>
    </row>
    <row r="45" spans="1:25" ht="15.75" thickBot="1" x14ac:dyDescent="0.3">
      <c r="A45" s="1" t="s">
        <v>460</v>
      </c>
      <c r="B45" s="11">
        <f t="shared" ref="B45:J45" si="37">ROUND(SUM(B43:B44),2)</f>
        <v>0</v>
      </c>
      <c r="C45" s="11">
        <f t="shared" si="37"/>
        <v>16.260000000000002</v>
      </c>
      <c r="D45" s="11">
        <f t="shared" si="37"/>
        <v>16.260000000000002</v>
      </c>
      <c r="E45" s="11">
        <f t="shared" si="37"/>
        <v>0</v>
      </c>
      <c r="F45" s="11">
        <f t="shared" si="37"/>
        <v>0</v>
      </c>
      <c r="G45" s="11">
        <f t="shared" si="37"/>
        <v>0</v>
      </c>
      <c r="H45" s="11">
        <f t="shared" si="37"/>
        <v>0</v>
      </c>
      <c r="I45" s="11">
        <f t="shared" si="37"/>
        <v>0</v>
      </c>
      <c r="J45" s="11">
        <f t="shared" si="37"/>
        <v>0</v>
      </c>
      <c r="K45" s="11">
        <f t="shared" si="25"/>
        <v>0</v>
      </c>
      <c r="L45" s="11">
        <f>ROUND(SUM(L43:L44),2)</f>
        <v>0</v>
      </c>
      <c r="M45" s="11">
        <f>ROUND(SUM(M43:M44),2)</f>
        <v>0</v>
      </c>
      <c r="N45" s="11">
        <f t="shared" si="27"/>
        <v>0</v>
      </c>
      <c r="O45" s="11">
        <f>ROUND(SUM(O43:O44),2)</f>
        <v>0</v>
      </c>
      <c r="P45" s="11">
        <f>ROUND(SUM(P43:P44),2)</f>
        <v>0</v>
      </c>
      <c r="Q45" s="11">
        <f t="shared" si="29"/>
        <v>0</v>
      </c>
      <c r="R45" s="11">
        <f t="shared" si="30"/>
        <v>0</v>
      </c>
      <c r="S45" s="11">
        <f>ROUND(SUM(S43:S44),2)</f>
        <v>0</v>
      </c>
      <c r="T45" s="11">
        <f>ROUND(SUM(T43:T44),2)</f>
        <v>0</v>
      </c>
      <c r="U45" s="11">
        <f t="shared" si="32"/>
        <v>0</v>
      </c>
      <c r="V45" s="11">
        <f t="shared" si="33"/>
        <v>0</v>
      </c>
      <c r="W45" s="11">
        <f t="shared" si="34"/>
        <v>16.260000000000002</v>
      </c>
      <c r="X45" s="11">
        <f t="shared" si="35"/>
        <v>16.260000000000002</v>
      </c>
      <c r="Y45" s="4"/>
    </row>
    <row r="46" spans="1:25" ht="15.75" thickBot="1" x14ac:dyDescent="0.3">
      <c r="A46" s="1" t="s">
        <v>541</v>
      </c>
      <c r="B46" s="11">
        <f t="shared" ref="B46:J46" si="38">ROUND(SUM(B42,B45),2)</f>
        <v>0</v>
      </c>
      <c r="C46" s="11">
        <f t="shared" si="38"/>
        <v>135.16</v>
      </c>
      <c r="D46" s="11">
        <f t="shared" si="38"/>
        <v>135.16</v>
      </c>
      <c r="E46" s="11">
        <f t="shared" si="38"/>
        <v>0</v>
      </c>
      <c r="F46" s="11">
        <f t="shared" si="38"/>
        <v>0</v>
      </c>
      <c r="G46" s="11">
        <f t="shared" si="38"/>
        <v>0</v>
      </c>
      <c r="H46" s="11">
        <f t="shared" si="38"/>
        <v>0</v>
      </c>
      <c r="I46" s="11">
        <f t="shared" si="38"/>
        <v>0</v>
      </c>
      <c r="J46" s="11">
        <f t="shared" si="38"/>
        <v>0</v>
      </c>
      <c r="K46" s="11">
        <f t="shared" si="25"/>
        <v>0</v>
      </c>
      <c r="L46" s="11">
        <f>ROUND(SUM(L42,L45),2)</f>
        <v>0</v>
      </c>
      <c r="M46" s="11">
        <f>ROUND(SUM(M42,M45),2)</f>
        <v>0</v>
      </c>
      <c r="N46" s="11">
        <f t="shared" si="27"/>
        <v>0</v>
      </c>
      <c r="O46" s="11">
        <f>ROUND(SUM(O42,O45),2)</f>
        <v>0</v>
      </c>
      <c r="P46" s="11">
        <f>ROUND(SUM(P42,P45),2)</f>
        <v>0</v>
      </c>
      <c r="Q46" s="11">
        <f t="shared" si="29"/>
        <v>0</v>
      </c>
      <c r="R46" s="11">
        <f t="shared" si="30"/>
        <v>0</v>
      </c>
      <c r="S46" s="11">
        <f>ROUND(SUM(S42,S45),2)</f>
        <v>0</v>
      </c>
      <c r="T46" s="11">
        <f>ROUND(SUM(T42,T45),2)</f>
        <v>0</v>
      </c>
      <c r="U46" s="11">
        <f t="shared" si="32"/>
        <v>0</v>
      </c>
      <c r="V46" s="11">
        <f t="shared" si="33"/>
        <v>0</v>
      </c>
      <c r="W46" s="11">
        <f t="shared" si="34"/>
        <v>135.16</v>
      </c>
      <c r="X46" s="11">
        <f t="shared" si="35"/>
        <v>135.16</v>
      </c>
      <c r="Y46" s="4"/>
    </row>
  </sheetData>
  <sheetProtection password="C0B4" sheet="1"/>
  <mergeCells count="26">
    <mergeCell ref="C6:C7"/>
    <mergeCell ref="D6:D7"/>
    <mergeCell ref="T6:T7"/>
    <mergeCell ref="U6:U7"/>
    <mergeCell ref="V6:V7"/>
    <mergeCell ref="W6:W7"/>
    <mergeCell ref="K6:K7"/>
    <mergeCell ref="L6:N6"/>
    <mergeCell ref="A1:Y1"/>
    <mergeCell ref="A2:Y2"/>
    <mergeCell ref="A3:Y3"/>
    <mergeCell ref="A4:Y4"/>
    <mergeCell ref="S5:U5"/>
    <mergeCell ref="V5:X5"/>
    <mergeCell ref="Y5:Y7"/>
    <mergeCell ref="B6:B7"/>
    <mergeCell ref="X6:X7"/>
    <mergeCell ref="S6:S7"/>
    <mergeCell ref="A5:A7"/>
    <mergeCell ref="B5:D5"/>
    <mergeCell ref="E5:K5"/>
    <mergeCell ref="L5:R5"/>
    <mergeCell ref="O6:Q6"/>
    <mergeCell ref="R6:R7"/>
    <mergeCell ref="E6:G6"/>
    <mergeCell ref="H6:J6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AB19"/>
  <sheetViews>
    <sheetView workbookViewId="0">
      <selection activeCell="C9" sqref="C9"/>
    </sheetView>
  </sheetViews>
  <sheetFormatPr baseColWidth="10" defaultRowHeight="15" x14ac:dyDescent="0.25"/>
  <cols>
    <col min="1" max="1" width="57.140625" bestFit="1" customWidth="1"/>
    <col min="2" max="28" width="19" bestFit="1" customWidth="1"/>
  </cols>
  <sheetData>
    <row r="1" spans="1:28" ht="39.950000000000003" customHeight="1" thickBot="1" x14ac:dyDescent="0.3">
      <c r="A1" s="54" t="s">
        <v>554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</row>
    <row r="2" spans="1:28" ht="20.100000000000001" customHeight="1" thickBot="1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1:28" ht="20.100000000000001" customHeight="1" thickBot="1" x14ac:dyDescent="0.3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</row>
    <row r="4" spans="1:28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41.25" customHeight="1" thickBot="1" x14ac:dyDescent="0.3">
      <c r="A5" s="82" t="s">
        <v>10</v>
      </c>
      <c r="B5" s="88" t="s">
        <v>525</v>
      </c>
      <c r="C5" s="90"/>
      <c r="D5" s="89"/>
      <c r="E5" s="88" t="s">
        <v>526</v>
      </c>
      <c r="F5" s="90"/>
      <c r="G5" s="90"/>
      <c r="H5" s="90"/>
      <c r="I5" s="90"/>
      <c r="J5" s="90"/>
      <c r="K5" s="89"/>
      <c r="L5" s="88" t="s">
        <v>527</v>
      </c>
      <c r="M5" s="90"/>
      <c r="N5" s="90"/>
      <c r="O5" s="90"/>
      <c r="P5" s="90"/>
      <c r="Q5" s="90"/>
      <c r="R5" s="89"/>
      <c r="S5" s="88" t="s">
        <v>528</v>
      </c>
      <c r="T5" s="90"/>
      <c r="U5" s="89"/>
      <c r="V5" s="88" t="s">
        <v>555</v>
      </c>
      <c r="W5" s="90"/>
      <c r="X5" s="89"/>
      <c r="Y5" s="88" t="s">
        <v>556</v>
      </c>
      <c r="Z5" s="90"/>
      <c r="AA5" s="89"/>
      <c r="AB5" s="82" t="s">
        <v>557</v>
      </c>
    </row>
    <row r="6" spans="1:28" ht="15.75" thickBot="1" x14ac:dyDescent="0.3">
      <c r="A6" s="83"/>
      <c r="B6" s="82" t="s">
        <v>530</v>
      </c>
      <c r="C6" s="82" t="s">
        <v>531</v>
      </c>
      <c r="D6" s="82" t="s">
        <v>458</v>
      </c>
      <c r="E6" s="88" t="s">
        <v>530</v>
      </c>
      <c r="F6" s="90"/>
      <c r="G6" s="89"/>
      <c r="H6" s="88" t="s">
        <v>531</v>
      </c>
      <c r="I6" s="90"/>
      <c r="J6" s="89"/>
      <c r="K6" s="82" t="s">
        <v>458</v>
      </c>
      <c r="L6" s="88" t="s">
        <v>530</v>
      </c>
      <c r="M6" s="90"/>
      <c r="N6" s="89"/>
      <c r="O6" s="88" t="s">
        <v>531</v>
      </c>
      <c r="P6" s="90"/>
      <c r="Q6" s="89"/>
      <c r="R6" s="82" t="s">
        <v>458</v>
      </c>
      <c r="S6" s="82" t="s">
        <v>530</v>
      </c>
      <c r="T6" s="82" t="s">
        <v>531</v>
      </c>
      <c r="U6" s="82" t="s">
        <v>458</v>
      </c>
      <c r="V6" s="82" t="s">
        <v>530</v>
      </c>
      <c r="W6" s="82" t="s">
        <v>531</v>
      </c>
      <c r="X6" s="82" t="s">
        <v>458</v>
      </c>
      <c r="Y6" s="82" t="s">
        <v>558</v>
      </c>
      <c r="Z6" s="82" t="s">
        <v>559</v>
      </c>
      <c r="AA6" s="82" t="s">
        <v>458</v>
      </c>
      <c r="AB6" s="83"/>
    </row>
    <row r="7" spans="1:28" ht="23.25" thickBot="1" x14ac:dyDescent="0.3">
      <c r="A7" s="84"/>
      <c r="B7" s="84"/>
      <c r="C7" s="84"/>
      <c r="D7" s="84"/>
      <c r="E7" s="15" t="s">
        <v>532</v>
      </c>
      <c r="F7" s="15" t="s">
        <v>533</v>
      </c>
      <c r="G7" s="15" t="s">
        <v>458</v>
      </c>
      <c r="H7" s="15" t="s">
        <v>532</v>
      </c>
      <c r="I7" s="15" t="s">
        <v>533</v>
      </c>
      <c r="J7" s="15" t="s">
        <v>458</v>
      </c>
      <c r="K7" s="84"/>
      <c r="L7" s="15" t="s">
        <v>560</v>
      </c>
      <c r="M7" s="15" t="s">
        <v>535</v>
      </c>
      <c r="N7" s="15" t="s">
        <v>458</v>
      </c>
      <c r="O7" s="15" t="s">
        <v>560</v>
      </c>
      <c r="P7" s="15" t="s">
        <v>535</v>
      </c>
      <c r="Q7" s="15" t="s">
        <v>458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</row>
    <row r="8" spans="1:28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19" si="0">ROUND(SUM(E8:F8),2)</f>
        <v>0</v>
      </c>
      <c r="H8" s="5" t="s">
        <v>1</v>
      </c>
      <c r="I8" s="5" t="s">
        <v>1</v>
      </c>
      <c r="J8" s="11">
        <f t="shared" ref="J8:J19" si="1">ROUND(SUM(H8:I8),2)</f>
        <v>0</v>
      </c>
      <c r="K8" s="11">
        <f t="shared" ref="K8:K19" si="2">ROUND(SUM(G8,J8),2)</f>
        <v>0</v>
      </c>
      <c r="L8" s="5" t="s">
        <v>1</v>
      </c>
      <c r="M8" s="5" t="s">
        <v>1</v>
      </c>
      <c r="N8" s="11">
        <f t="shared" ref="N8:N19" si="3">ROUND(SUM(L8:M8),2)</f>
        <v>0</v>
      </c>
      <c r="O8" s="5" t="s">
        <v>1</v>
      </c>
      <c r="P8" s="5" t="s">
        <v>1</v>
      </c>
      <c r="Q8" s="11">
        <f t="shared" ref="Q8:Q19" si="4">ROUND(SUM(O8:P8),2)</f>
        <v>0</v>
      </c>
      <c r="R8" s="11">
        <f t="shared" ref="R8:R19" si="5">ROUND(SUM(N8,Q8),2)</f>
        <v>0</v>
      </c>
      <c r="S8" s="5" t="s">
        <v>1</v>
      </c>
      <c r="T8" s="5" t="s">
        <v>1</v>
      </c>
      <c r="U8" s="11">
        <f t="shared" ref="U8:U19" si="6">ROUND(SUM(S8:T8),2)</f>
        <v>0</v>
      </c>
      <c r="V8" s="11">
        <f t="shared" ref="V8:V19" si="7">SUM(S8,N8,G8,B8)</f>
        <v>0</v>
      </c>
      <c r="W8" s="11">
        <f t="shared" ref="W8:W19" si="8">SUM(T8,Q8,J8,C8)</f>
        <v>0</v>
      </c>
      <c r="X8" s="11">
        <f t="shared" ref="X8:X19" si="9">SUM(V8:W8)</f>
        <v>0</v>
      </c>
      <c r="Y8" s="5" t="s">
        <v>1</v>
      </c>
      <c r="Z8" s="5" t="s">
        <v>1</v>
      </c>
      <c r="AA8" s="11">
        <f t="shared" ref="AA8:AA19" si="10">ROUND(SUM(Y8:Z8),2)</f>
        <v>0</v>
      </c>
      <c r="AB8" s="5" t="s">
        <v>1</v>
      </c>
    </row>
    <row r="9" spans="1:28" ht="15.75" thickBot="1" x14ac:dyDescent="0.3">
      <c r="A9" s="4" t="s">
        <v>536</v>
      </c>
      <c r="B9" s="5" t="s">
        <v>1</v>
      </c>
      <c r="C9" s="5">
        <f>+A71b!W18</f>
        <v>118.9</v>
      </c>
      <c r="D9" s="11">
        <f>ROUND(SUM(B9:C9),2)</f>
        <v>118.9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118.9</v>
      </c>
      <c r="X9" s="11">
        <f t="shared" si="9"/>
        <v>118.9</v>
      </c>
      <c r="Y9" s="5" t="s">
        <v>1</v>
      </c>
      <c r="Z9" s="5" t="s">
        <v>1</v>
      </c>
      <c r="AA9" s="11">
        <f t="shared" si="10"/>
        <v>0</v>
      </c>
      <c r="AB9" s="5" t="s">
        <v>1</v>
      </c>
    </row>
    <row r="10" spans="1:28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5" t="s">
        <v>1</v>
      </c>
      <c r="Z10" s="5" t="s">
        <v>1</v>
      </c>
      <c r="AA10" s="11">
        <f t="shared" si="10"/>
        <v>0</v>
      </c>
      <c r="AB10" s="5" t="s">
        <v>1</v>
      </c>
    </row>
    <row r="11" spans="1:28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5" t="s">
        <v>1</v>
      </c>
      <c r="Z11" s="5" t="s">
        <v>1</v>
      </c>
      <c r="AA11" s="11">
        <f t="shared" si="10"/>
        <v>0</v>
      </c>
      <c r="AB11" s="5" t="s">
        <v>1</v>
      </c>
    </row>
    <row r="12" spans="1:28" ht="15.75" thickBot="1" x14ac:dyDescent="0.3">
      <c r="A12" s="1" t="s">
        <v>459</v>
      </c>
      <c r="B12" s="11">
        <f>ROUND(SUM(B8:B11),2)</f>
        <v>0</v>
      </c>
      <c r="C12" s="11">
        <f>ROUND(SUM(C8:C11),2)</f>
        <v>118.9</v>
      </c>
      <c r="D12" s="11">
        <f>ROUND(SUM(D8:D11),2)</f>
        <v>118.9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118.9</v>
      </c>
      <c r="X12" s="11">
        <f t="shared" si="9"/>
        <v>118.9</v>
      </c>
      <c r="Y12" s="11">
        <f>ROUND(SUM(Y8:Y11),2)</f>
        <v>0</v>
      </c>
      <c r="Z12" s="11">
        <f>ROUND(SUM(Z8:Z11),2)</f>
        <v>0</v>
      </c>
      <c r="AA12" s="11">
        <f t="shared" si="10"/>
        <v>0</v>
      </c>
      <c r="AB12" s="11">
        <f>ROUND(SUM(AB8:AB11),2)</f>
        <v>0</v>
      </c>
    </row>
    <row r="13" spans="1:28" ht="15.75" thickBot="1" x14ac:dyDescent="0.3">
      <c r="A13" s="4" t="s">
        <v>539</v>
      </c>
      <c r="B13" s="5" t="s">
        <v>1</v>
      </c>
      <c r="C13" s="5">
        <f>+A71b!W19</f>
        <v>16.260000000000002</v>
      </c>
      <c r="D13" s="11">
        <f>ROUND(SUM(B13:C13),2)</f>
        <v>16.260000000000002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16.260000000000002</v>
      </c>
      <c r="X13" s="11">
        <f t="shared" si="9"/>
        <v>16.260000000000002</v>
      </c>
      <c r="Y13" s="5" t="s">
        <v>1</v>
      </c>
      <c r="Z13" s="5" t="s">
        <v>1</v>
      </c>
      <c r="AA13" s="11">
        <f t="shared" si="10"/>
        <v>0</v>
      </c>
      <c r="AB13" s="5" t="s">
        <v>1</v>
      </c>
    </row>
    <row r="14" spans="1:28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5" t="s">
        <v>1</v>
      </c>
      <c r="Z14" s="5" t="s">
        <v>1</v>
      </c>
      <c r="AA14" s="11">
        <f t="shared" si="10"/>
        <v>0</v>
      </c>
      <c r="AB14" s="5" t="s">
        <v>1</v>
      </c>
    </row>
    <row r="15" spans="1:28" ht="15.75" thickBot="1" x14ac:dyDescent="0.3">
      <c r="A15" s="1" t="s">
        <v>460</v>
      </c>
      <c r="B15" s="11">
        <f>ROUND(SUM(B13:B14),2)</f>
        <v>0</v>
      </c>
      <c r="C15" s="11">
        <f>ROUND(SUM(C13:C14),2)</f>
        <v>16.260000000000002</v>
      </c>
      <c r="D15" s="11">
        <f>ROUND(SUM(D13:D14),2)</f>
        <v>16.260000000000002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16.260000000000002</v>
      </c>
      <c r="X15" s="11">
        <f t="shared" si="9"/>
        <v>16.260000000000002</v>
      </c>
      <c r="Y15" s="11">
        <f>ROUND(SUM(Y13:Y14),2)</f>
        <v>0</v>
      </c>
      <c r="Z15" s="11">
        <f>ROUND(SUM(Z13:Z14),2)</f>
        <v>0</v>
      </c>
      <c r="AA15" s="11">
        <f t="shared" si="10"/>
        <v>0</v>
      </c>
      <c r="AB15" s="11">
        <f>ROUND(SUM(AB13:AB14),2)</f>
        <v>0</v>
      </c>
    </row>
    <row r="16" spans="1:28" ht="15.75" thickBot="1" x14ac:dyDescent="0.3">
      <c r="A16" s="1" t="s">
        <v>561</v>
      </c>
      <c r="B16" s="11">
        <f>ROUND(SUM(B12,B15),2)</f>
        <v>0</v>
      </c>
      <c r="C16" s="11">
        <f>ROUND(SUM(C12,C15),2)</f>
        <v>135.16</v>
      </c>
      <c r="D16" s="11">
        <f>ROUND(SUM(D12,D15),2)</f>
        <v>135.16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135.16</v>
      </c>
      <c r="X16" s="11">
        <f t="shared" si="9"/>
        <v>135.16</v>
      </c>
      <c r="Y16" s="11">
        <f>ROUND(SUM(Y12,Y15),2)</f>
        <v>0</v>
      </c>
      <c r="Z16" s="11">
        <f>ROUND(SUM(Z12,Z15),2)</f>
        <v>0</v>
      </c>
      <c r="AA16" s="11">
        <f t="shared" si="10"/>
        <v>0</v>
      </c>
      <c r="AB16" s="11">
        <f>ROUND(SUM(AB12,AB15),2)</f>
        <v>0</v>
      </c>
    </row>
    <row r="17" spans="1:28" ht="15.75" thickBot="1" x14ac:dyDescent="0.3">
      <c r="A17" s="4" t="s">
        <v>562</v>
      </c>
      <c r="B17" s="5" t="s">
        <v>1</v>
      </c>
      <c r="C17" s="5" t="s">
        <v>1</v>
      </c>
      <c r="D17" s="11">
        <f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5" t="s">
        <v>1</v>
      </c>
      <c r="Z17" s="5" t="s">
        <v>1</v>
      </c>
      <c r="AA17" s="11">
        <f t="shared" si="10"/>
        <v>0</v>
      </c>
      <c r="AB17" s="5" t="s">
        <v>1</v>
      </c>
    </row>
    <row r="18" spans="1:28" ht="15.75" thickBot="1" x14ac:dyDescent="0.3">
      <c r="A18" s="4" t="s">
        <v>563</v>
      </c>
      <c r="B18" s="5" t="s">
        <v>1</v>
      </c>
      <c r="C18" s="5" t="s">
        <v>1</v>
      </c>
      <c r="D18" s="11">
        <f>ROUND(SUM(B18:C18),2)</f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5" t="s">
        <v>1</v>
      </c>
      <c r="Z18" s="5" t="s">
        <v>1</v>
      </c>
      <c r="AA18" s="11">
        <f t="shared" si="10"/>
        <v>0</v>
      </c>
      <c r="AB18" s="5" t="s">
        <v>1</v>
      </c>
    </row>
    <row r="19" spans="1:28" ht="15.75" thickBot="1" x14ac:dyDescent="0.3">
      <c r="A19" s="4" t="s">
        <v>564</v>
      </c>
      <c r="B19" s="5" t="s">
        <v>1</v>
      </c>
      <c r="C19" s="5" t="s">
        <v>1</v>
      </c>
      <c r="D19" s="11">
        <f>ROUND(SUM(B19:C19),2)</f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5" t="s">
        <v>1</v>
      </c>
      <c r="Z19" s="5" t="s">
        <v>1</v>
      </c>
      <c r="AA19" s="11">
        <f t="shared" si="10"/>
        <v>0</v>
      </c>
      <c r="AB19" s="5" t="s">
        <v>1</v>
      </c>
    </row>
  </sheetData>
  <sheetProtection password="C0B4" sheet="1"/>
  <mergeCells count="30">
    <mergeCell ref="H6:J6"/>
    <mergeCell ref="K6:K7"/>
    <mergeCell ref="L6:N6"/>
    <mergeCell ref="O6:Q6"/>
    <mergeCell ref="AB5:AB7"/>
    <mergeCell ref="X6:X7"/>
    <mergeCell ref="Y6:Y7"/>
    <mergeCell ref="Z6:Z7"/>
    <mergeCell ref="AA6:AA7"/>
    <mergeCell ref="Y5:AA5"/>
    <mergeCell ref="T6:T7"/>
    <mergeCell ref="U6:U7"/>
    <mergeCell ref="R6:R7"/>
    <mergeCell ref="V6:V7"/>
    <mergeCell ref="A1:AB1"/>
    <mergeCell ref="A2:AB2"/>
    <mergeCell ref="A3:AB3"/>
    <mergeCell ref="A4:AB4"/>
    <mergeCell ref="B6:B7"/>
    <mergeCell ref="C6:C7"/>
    <mergeCell ref="D6:D7"/>
    <mergeCell ref="E6:G6"/>
    <mergeCell ref="E5:K5"/>
    <mergeCell ref="L5:R5"/>
    <mergeCell ref="A5:A7"/>
    <mergeCell ref="B5:D5"/>
    <mergeCell ref="W6:W7"/>
    <mergeCell ref="S5:U5"/>
    <mergeCell ref="V5:X5"/>
    <mergeCell ref="S6:S7"/>
  </mergeCells>
  <phoneticPr fontId="10" type="noConversion"/>
  <pageMargins left="0.75" right="0.75" top="1" bottom="1" header="0.5" footer="0.5"/>
  <pageSetup paperSize="9" scale="2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M15"/>
  <sheetViews>
    <sheetView workbookViewId="0">
      <selection activeCell="I22" sqref="I22"/>
    </sheetView>
  </sheetViews>
  <sheetFormatPr baseColWidth="10" defaultRowHeight="15" x14ac:dyDescent="0.25"/>
  <cols>
    <col min="1" max="1" width="28.5703125" bestFit="1" customWidth="1"/>
    <col min="2" max="13" width="19" bestFit="1" customWidth="1"/>
  </cols>
  <sheetData>
    <row r="1" spans="1:13" ht="39.950000000000003" customHeight="1" thickBot="1" x14ac:dyDescent="0.3">
      <c r="A1" s="54" t="s">
        <v>565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20.100000000000001" customHeight="1" thickBot="1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ht="20.100000000000001" customHeight="1" thickBot="1" x14ac:dyDescent="0.3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41.25" customHeight="1" thickBot="1" x14ac:dyDescent="0.3">
      <c r="A5" s="82" t="s">
        <v>10</v>
      </c>
      <c r="B5" s="88" t="s">
        <v>566</v>
      </c>
      <c r="C5" s="90"/>
      <c r="D5" s="89"/>
      <c r="E5" s="88" t="s">
        <v>567</v>
      </c>
      <c r="F5" s="90"/>
      <c r="G5" s="89"/>
      <c r="H5" s="88" t="s">
        <v>568</v>
      </c>
      <c r="I5" s="90"/>
      <c r="J5" s="89"/>
      <c r="K5" s="88" t="s">
        <v>569</v>
      </c>
      <c r="L5" s="90"/>
      <c r="M5" s="89"/>
    </row>
    <row r="6" spans="1:13" ht="34.5" thickBot="1" x14ac:dyDescent="0.3">
      <c r="A6" s="84"/>
      <c r="B6" s="15" t="s">
        <v>570</v>
      </c>
      <c r="C6" s="15" t="s">
        <v>571</v>
      </c>
      <c r="D6" s="15" t="s">
        <v>572</v>
      </c>
      <c r="E6" s="15" t="s">
        <v>570</v>
      </c>
      <c r="F6" s="15" t="s">
        <v>571</v>
      </c>
      <c r="G6" s="15" t="s">
        <v>573</v>
      </c>
      <c r="H6" s="15" t="s">
        <v>570</v>
      </c>
      <c r="I6" s="15" t="s">
        <v>571</v>
      </c>
      <c r="J6" s="15" t="s">
        <v>574</v>
      </c>
      <c r="K6" s="15" t="s">
        <v>570</v>
      </c>
      <c r="L6" s="15" t="s">
        <v>571</v>
      </c>
      <c r="M6" s="15" t="s">
        <v>465</v>
      </c>
    </row>
    <row r="7" spans="1:13" ht="15.75" thickBot="1" x14ac:dyDescent="0.3">
      <c r="A7" s="4" t="s">
        <v>467</v>
      </c>
      <c r="B7" s="5" t="s">
        <v>1</v>
      </c>
      <c r="C7" s="5" t="s">
        <v>1</v>
      </c>
      <c r="D7" s="11">
        <f t="shared" ref="D7:D15" si="0">ROUND(SUM(B7:C7),2)</f>
        <v>0</v>
      </c>
      <c r="E7" s="5" t="s">
        <v>1</v>
      </c>
      <c r="F7" s="5" t="s">
        <v>1</v>
      </c>
      <c r="G7" s="11">
        <f t="shared" ref="G7:G15" si="1">ROUND(SUM(E7:F7),2)</f>
        <v>0</v>
      </c>
      <c r="H7" s="5">
        <v>355.1</v>
      </c>
      <c r="I7" s="5">
        <v>0</v>
      </c>
      <c r="J7" s="11">
        <f t="shared" ref="J7:J15" si="2">ROUND(SUM(H7:I7),2)</f>
        <v>355.1</v>
      </c>
      <c r="K7" s="5" t="s">
        <v>1</v>
      </c>
      <c r="L7" s="5" t="s">
        <v>1</v>
      </c>
      <c r="M7" s="11">
        <f t="shared" ref="M7:M15" si="3">ROUND(SUM(K7:L7),2)</f>
        <v>0</v>
      </c>
    </row>
    <row r="8" spans="1:13" ht="23.25" thickBot="1" x14ac:dyDescent="0.3">
      <c r="A8" s="4" t="s">
        <v>536</v>
      </c>
      <c r="B8" s="5" t="s">
        <v>1</v>
      </c>
      <c r="C8" s="5" t="s">
        <v>1</v>
      </c>
      <c r="D8" s="11">
        <f t="shared" si="0"/>
        <v>0</v>
      </c>
      <c r="E8" s="5" t="s">
        <v>1</v>
      </c>
      <c r="F8" s="5" t="s">
        <v>1</v>
      </c>
      <c r="G8" s="11">
        <f t="shared" si="1"/>
        <v>0</v>
      </c>
      <c r="H8" s="5">
        <f>+'G70'!G9</f>
        <v>213.23</v>
      </c>
      <c r="I8" s="5">
        <v>0</v>
      </c>
      <c r="J8" s="11">
        <f t="shared" si="2"/>
        <v>213.23</v>
      </c>
      <c r="K8" s="5" t="s">
        <v>1</v>
      </c>
      <c r="L8" s="5" t="s">
        <v>1</v>
      </c>
      <c r="M8" s="11">
        <f t="shared" si="3"/>
        <v>0</v>
      </c>
    </row>
    <row r="9" spans="1:13" ht="15.75" thickBot="1" x14ac:dyDescent="0.3">
      <c r="A9" s="4" t="s">
        <v>537</v>
      </c>
      <c r="B9" s="5" t="s">
        <v>1</v>
      </c>
      <c r="C9" s="5" t="s">
        <v>1</v>
      </c>
      <c r="D9" s="11">
        <f t="shared" si="0"/>
        <v>0</v>
      </c>
      <c r="E9" s="5" t="s">
        <v>1</v>
      </c>
      <c r="F9" s="5" t="s">
        <v>1</v>
      </c>
      <c r="G9" s="11">
        <f t="shared" si="1"/>
        <v>0</v>
      </c>
      <c r="H9" s="5" t="s">
        <v>1</v>
      </c>
      <c r="I9" s="5" t="s">
        <v>1</v>
      </c>
      <c r="J9" s="11">
        <f t="shared" si="2"/>
        <v>0</v>
      </c>
      <c r="K9" s="5" t="s">
        <v>1</v>
      </c>
      <c r="L9" s="5" t="s">
        <v>1</v>
      </c>
      <c r="M9" s="11">
        <f t="shared" si="3"/>
        <v>0</v>
      </c>
    </row>
    <row r="10" spans="1:13" ht="15.75" thickBot="1" x14ac:dyDescent="0.3">
      <c r="A10" s="4" t="s">
        <v>538</v>
      </c>
      <c r="B10" s="5" t="s">
        <v>1</v>
      </c>
      <c r="C10" s="5" t="s">
        <v>1</v>
      </c>
      <c r="D10" s="11">
        <f t="shared" si="0"/>
        <v>0</v>
      </c>
      <c r="E10" s="5" t="s">
        <v>1</v>
      </c>
      <c r="F10" s="5" t="s">
        <v>1</v>
      </c>
      <c r="G10" s="11">
        <f t="shared" si="1"/>
        <v>0</v>
      </c>
      <c r="H10" s="5" t="s">
        <v>1</v>
      </c>
      <c r="I10" s="5" t="s">
        <v>1</v>
      </c>
      <c r="J10" s="11">
        <f t="shared" si="2"/>
        <v>0</v>
      </c>
      <c r="K10" s="5" t="s">
        <v>1</v>
      </c>
      <c r="L10" s="5" t="s">
        <v>1</v>
      </c>
      <c r="M10" s="11">
        <f t="shared" si="3"/>
        <v>0</v>
      </c>
    </row>
    <row r="11" spans="1:13" ht="15.75" thickBot="1" x14ac:dyDescent="0.3">
      <c r="A11" s="1" t="s">
        <v>459</v>
      </c>
      <c r="B11" s="11">
        <f>ROUND(SUM(B7:B10),2)</f>
        <v>0</v>
      </c>
      <c r="C11" s="11">
        <f>ROUND(SUM(C7:C10),2)</f>
        <v>0</v>
      </c>
      <c r="D11" s="11">
        <f t="shared" si="0"/>
        <v>0</v>
      </c>
      <c r="E11" s="11">
        <f>ROUND(SUM(E7:E10),2)</f>
        <v>0</v>
      </c>
      <c r="F11" s="11">
        <f>ROUND(SUM(F7:F10),2)</f>
        <v>0</v>
      </c>
      <c r="G11" s="11">
        <f t="shared" si="1"/>
        <v>0</v>
      </c>
      <c r="H11" s="11">
        <f>ROUND(SUM(H7:H10),2)</f>
        <v>568.33000000000004</v>
      </c>
      <c r="I11" s="11">
        <f>ROUND(SUM(I7:I10),2)</f>
        <v>0</v>
      </c>
      <c r="J11" s="11">
        <f t="shared" si="2"/>
        <v>568.33000000000004</v>
      </c>
      <c r="K11" s="11">
        <f>ROUND(SUM(K7:K10),2)</f>
        <v>0</v>
      </c>
      <c r="L11" s="11">
        <f>ROUND(SUM(L7:L10),2)</f>
        <v>0</v>
      </c>
      <c r="M11" s="11">
        <f t="shared" si="3"/>
        <v>0</v>
      </c>
    </row>
    <row r="12" spans="1:13" ht="15.75" thickBot="1" x14ac:dyDescent="0.3">
      <c r="A12" s="4" t="s">
        <v>539</v>
      </c>
      <c r="B12" s="5" t="s">
        <v>1</v>
      </c>
      <c r="C12" s="5" t="s">
        <v>1</v>
      </c>
      <c r="D12" s="11">
        <f t="shared" si="0"/>
        <v>0</v>
      </c>
      <c r="E12" s="5" t="s">
        <v>1</v>
      </c>
      <c r="F12" s="5" t="s">
        <v>1</v>
      </c>
      <c r="G12" s="11">
        <f t="shared" si="1"/>
        <v>0</v>
      </c>
      <c r="H12" s="5">
        <f>+'G70'!G10</f>
        <v>12.87</v>
      </c>
      <c r="I12" s="5">
        <v>0</v>
      </c>
      <c r="J12" s="11">
        <f t="shared" si="2"/>
        <v>12.87</v>
      </c>
      <c r="K12" s="5" t="s">
        <v>1</v>
      </c>
      <c r="L12" s="5" t="s">
        <v>1</v>
      </c>
      <c r="M12" s="11">
        <f t="shared" si="3"/>
        <v>0</v>
      </c>
    </row>
    <row r="13" spans="1:13" ht="15.75" thickBot="1" x14ac:dyDescent="0.3">
      <c r="A13" s="4" t="s">
        <v>540</v>
      </c>
      <c r="B13" s="5" t="s">
        <v>1</v>
      </c>
      <c r="C13" s="5" t="s">
        <v>1</v>
      </c>
      <c r="D13" s="11">
        <f t="shared" si="0"/>
        <v>0</v>
      </c>
      <c r="E13" s="5" t="s">
        <v>1</v>
      </c>
      <c r="F13" s="5" t="s">
        <v>1</v>
      </c>
      <c r="G13" s="11">
        <f t="shared" si="1"/>
        <v>0</v>
      </c>
      <c r="H13" s="5" t="s">
        <v>1</v>
      </c>
      <c r="I13" s="5" t="s">
        <v>1</v>
      </c>
      <c r="J13" s="11">
        <f t="shared" si="2"/>
        <v>0</v>
      </c>
      <c r="K13" s="5" t="s">
        <v>1</v>
      </c>
      <c r="L13" s="5" t="s">
        <v>1</v>
      </c>
      <c r="M13" s="11">
        <f t="shared" si="3"/>
        <v>0</v>
      </c>
    </row>
    <row r="14" spans="1:13" ht="15.75" thickBot="1" x14ac:dyDescent="0.3">
      <c r="A14" s="1" t="s">
        <v>460</v>
      </c>
      <c r="B14" s="11">
        <f>ROUND(SUM(B12:B13),2)</f>
        <v>0</v>
      </c>
      <c r="C14" s="11">
        <f>ROUND(SUM(C12:C13),2)</f>
        <v>0</v>
      </c>
      <c r="D14" s="11">
        <f t="shared" si="0"/>
        <v>0</v>
      </c>
      <c r="E14" s="11">
        <f>ROUND(SUM(E12:E13),2)</f>
        <v>0</v>
      </c>
      <c r="F14" s="11">
        <f>ROUND(SUM(F12:F13),2)</f>
        <v>0</v>
      </c>
      <c r="G14" s="11">
        <f t="shared" si="1"/>
        <v>0</v>
      </c>
      <c r="H14" s="11">
        <f>ROUND(SUM(H12:H13),2)</f>
        <v>12.87</v>
      </c>
      <c r="I14" s="11">
        <f>ROUND(SUM(I12:I13),2)</f>
        <v>0</v>
      </c>
      <c r="J14" s="11">
        <f t="shared" si="2"/>
        <v>12.87</v>
      </c>
      <c r="K14" s="11">
        <f>ROUND(SUM(K12:K13),2)</f>
        <v>0</v>
      </c>
      <c r="L14" s="11">
        <f>ROUND(SUM(L12:L13),2)</f>
        <v>0</v>
      </c>
      <c r="M14" s="11">
        <f t="shared" si="3"/>
        <v>0</v>
      </c>
    </row>
    <row r="15" spans="1:13" ht="15.75" thickBot="1" x14ac:dyDescent="0.3">
      <c r="A15" s="1" t="s">
        <v>561</v>
      </c>
      <c r="B15" s="11">
        <f>ROUND(SUM(B11,B14),2)</f>
        <v>0</v>
      </c>
      <c r="C15" s="11">
        <f>ROUND(SUM(C11,C14),2)</f>
        <v>0</v>
      </c>
      <c r="D15" s="11">
        <f t="shared" si="0"/>
        <v>0</v>
      </c>
      <c r="E15" s="11">
        <f>ROUND(SUM(E11,E14),2)</f>
        <v>0</v>
      </c>
      <c r="F15" s="11">
        <f>ROUND(SUM(F11,F14),2)</f>
        <v>0</v>
      </c>
      <c r="G15" s="11">
        <f t="shared" si="1"/>
        <v>0</v>
      </c>
      <c r="H15" s="11">
        <f>ROUND(SUM(H11,H14),2)</f>
        <v>581.20000000000005</v>
      </c>
      <c r="I15" s="11">
        <f>ROUND(SUM(I11,I14),2)</f>
        <v>0</v>
      </c>
      <c r="J15" s="11">
        <f t="shared" si="2"/>
        <v>581.20000000000005</v>
      </c>
      <c r="K15" s="11">
        <f>ROUND(SUM(K11,K14),2)</f>
        <v>0</v>
      </c>
      <c r="L15" s="11">
        <f>ROUND(SUM(L11,L14),2)</f>
        <v>0</v>
      </c>
      <c r="M15" s="11">
        <f t="shared" si="3"/>
        <v>0</v>
      </c>
    </row>
  </sheetData>
  <sheetProtection password="C0B4" sheet="1"/>
  <mergeCells count="9">
    <mergeCell ref="A1:M1"/>
    <mergeCell ref="A2:M2"/>
    <mergeCell ref="A3:M3"/>
    <mergeCell ref="A4:M4"/>
    <mergeCell ref="K5:M5"/>
    <mergeCell ref="A5:A6"/>
    <mergeCell ref="B5:D5"/>
    <mergeCell ref="E5:G5"/>
    <mergeCell ref="H5:J5"/>
  </mergeCells>
  <phoneticPr fontId="10" type="noConversion"/>
  <pageMargins left="0.75" right="0.75" top="1" bottom="1" header="0.5" footer="0.5"/>
  <pageSetup paperSize="9" scale="5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D20"/>
  <sheetViews>
    <sheetView zoomScale="90" zoomScaleNormal="90" workbookViewId="0">
      <selection activeCell="C30" sqref="C30"/>
    </sheetView>
  </sheetViews>
  <sheetFormatPr baseColWidth="10" defaultColWidth="9.140625" defaultRowHeight="15" x14ac:dyDescent="0.25"/>
  <cols>
    <col min="1" max="1" width="58.85546875" style="34" customWidth="1"/>
    <col min="2" max="3" width="19.28515625" style="34" customWidth="1"/>
    <col min="4" max="4" width="33.42578125" style="48" customWidth="1"/>
    <col min="5" max="16384" width="9.140625" style="34"/>
  </cols>
  <sheetData>
    <row r="1" spans="1:4" s="33" customFormat="1" ht="15.75" thickBot="1" x14ac:dyDescent="0.3">
      <c r="A1" s="91" t="s">
        <v>590</v>
      </c>
      <c r="B1" s="92"/>
      <c r="C1" s="92"/>
      <c r="D1" s="92"/>
    </row>
    <row r="2" spans="1:4" ht="15.75" thickBot="1" x14ac:dyDescent="0.3">
      <c r="A2" s="93" t="s">
        <v>591</v>
      </c>
      <c r="B2" s="93"/>
      <c r="C2" s="93"/>
      <c r="D2" s="93"/>
    </row>
    <row r="3" spans="1:4" ht="15.75" thickBot="1" x14ac:dyDescent="0.3">
      <c r="A3" s="35" t="s">
        <v>592</v>
      </c>
      <c r="B3" s="35" t="s">
        <v>593</v>
      </c>
      <c r="C3" s="35" t="s">
        <v>594</v>
      </c>
      <c r="D3" s="35" t="s">
        <v>407</v>
      </c>
    </row>
    <row r="4" spans="1:4" x14ac:dyDescent="0.25">
      <c r="A4" s="36" t="s">
        <v>595</v>
      </c>
      <c r="B4" s="37">
        <v>0</v>
      </c>
      <c r="C4" s="38"/>
      <c r="D4" s="39"/>
    </row>
    <row r="5" spans="1:4" x14ac:dyDescent="0.25">
      <c r="A5" s="36" t="s">
        <v>465</v>
      </c>
      <c r="B5" s="37">
        <f>+'G70'!W8</f>
        <v>135.16</v>
      </c>
      <c r="C5" s="38"/>
      <c r="D5" s="39"/>
    </row>
    <row r="6" spans="1:4" x14ac:dyDescent="0.25">
      <c r="A6" s="36" t="s">
        <v>596</v>
      </c>
      <c r="B6" s="37">
        <v>0</v>
      </c>
      <c r="C6" s="38"/>
      <c r="D6" s="39"/>
    </row>
    <row r="7" spans="1:4" x14ac:dyDescent="0.25">
      <c r="A7" s="40" t="s">
        <v>597</v>
      </c>
      <c r="B7" s="41">
        <f>B8+B10+B12+B14+B16+B18</f>
        <v>135.16</v>
      </c>
      <c r="C7" s="42" t="str">
        <f>IF([1]G70!W8=[1]A76!B7,"OK","ERROR")</f>
        <v>OK</v>
      </c>
      <c r="D7" s="43" t="s">
        <v>598</v>
      </c>
    </row>
    <row r="8" spans="1:4" ht="24" x14ac:dyDescent="0.25">
      <c r="A8" s="36" t="s">
        <v>599</v>
      </c>
      <c r="B8" s="37">
        <v>93.84</v>
      </c>
      <c r="C8" s="38"/>
      <c r="D8" s="39"/>
    </row>
    <row r="9" spans="1:4" ht="24" x14ac:dyDescent="0.25">
      <c r="A9" s="36" t="s">
        <v>600</v>
      </c>
      <c r="B9" s="37">
        <v>-16.04</v>
      </c>
      <c r="C9" s="38"/>
      <c r="D9" s="39" t="s">
        <v>601</v>
      </c>
    </row>
    <row r="10" spans="1:4" ht="24" x14ac:dyDescent="0.25">
      <c r="A10" s="36" t="s">
        <v>602</v>
      </c>
      <c r="B10" s="37">
        <v>25.49</v>
      </c>
      <c r="C10" s="38"/>
      <c r="D10" s="39"/>
    </row>
    <row r="11" spans="1:4" ht="24" x14ac:dyDescent="0.25">
      <c r="A11" s="36" t="s">
        <v>603</v>
      </c>
      <c r="B11" s="37">
        <v>3.61</v>
      </c>
      <c r="C11" s="38"/>
      <c r="D11" s="39" t="s">
        <v>604</v>
      </c>
    </row>
    <row r="12" spans="1:4" ht="24" x14ac:dyDescent="0.25">
      <c r="A12" s="36" t="s">
        <v>605</v>
      </c>
      <c r="B12" s="37">
        <v>0.15</v>
      </c>
      <c r="C12" s="38"/>
      <c r="D12" s="39"/>
    </row>
    <row r="13" spans="1:4" ht="24" x14ac:dyDescent="0.25">
      <c r="A13" s="36" t="s">
        <v>606</v>
      </c>
      <c r="B13" s="37">
        <v>35</v>
      </c>
      <c r="C13" s="38"/>
      <c r="D13" s="39" t="s">
        <v>607</v>
      </c>
    </row>
    <row r="14" spans="1:4" ht="24" x14ac:dyDescent="0.25">
      <c r="A14" s="36" t="s">
        <v>608</v>
      </c>
      <c r="B14" s="37">
        <v>0</v>
      </c>
      <c r="C14" s="38"/>
      <c r="D14" s="39"/>
    </row>
    <row r="15" spans="1:4" ht="24" x14ac:dyDescent="0.25">
      <c r="A15" s="36" t="s">
        <v>609</v>
      </c>
      <c r="B15" s="37">
        <v>0</v>
      </c>
      <c r="C15" s="38"/>
      <c r="D15" s="39" t="s">
        <v>610</v>
      </c>
    </row>
    <row r="16" spans="1:4" ht="24" x14ac:dyDescent="0.25">
      <c r="A16" s="36" t="s">
        <v>611</v>
      </c>
      <c r="B16" s="37">
        <v>1.4</v>
      </c>
      <c r="C16" s="38"/>
      <c r="D16" s="39"/>
    </row>
    <row r="17" spans="1:4" ht="24" x14ac:dyDescent="0.25">
      <c r="A17" s="36" t="s">
        <v>612</v>
      </c>
      <c r="B17" s="37">
        <v>73.290000000000006</v>
      </c>
      <c r="C17" s="38"/>
      <c r="D17" s="39" t="s">
        <v>613</v>
      </c>
    </row>
    <row r="18" spans="1:4" x14ac:dyDescent="0.25">
      <c r="A18" s="36" t="s">
        <v>614</v>
      </c>
      <c r="B18" s="37">
        <v>14.28</v>
      </c>
      <c r="C18" s="38"/>
      <c r="D18" s="39"/>
    </row>
    <row r="19" spans="1:4" ht="24" x14ac:dyDescent="0.25">
      <c r="A19" s="36" t="s">
        <v>615</v>
      </c>
      <c r="B19" s="44">
        <v>205.54</v>
      </c>
      <c r="C19" s="38"/>
      <c r="D19" s="39" t="s">
        <v>616</v>
      </c>
    </row>
    <row r="20" spans="1:4" x14ac:dyDescent="0.25">
      <c r="A20" s="45"/>
      <c r="B20" s="46"/>
      <c r="C20" s="46"/>
      <c r="D20" s="47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05"/>
  <sheetViews>
    <sheetView zoomScale="75" workbookViewId="0">
      <selection activeCell="B40" sqref="B40"/>
    </sheetView>
  </sheetViews>
  <sheetFormatPr baseColWidth="10" defaultRowHeight="15" x14ac:dyDescent="0.25"/>
  <cols>
    <col min="1" max="1" width="66.7109375" bestFit="1" customWidth="1"/>
    <col min="2" max="3" width="21" bestFit="1" customWidth="1"/>
    <col min="4" max="6" width="66.7109375" bestFit="1" customWidth="1"/>
  </cols>
  <sheetData>
    <row r="1" spans="1:4" ht="39.950000000000003" customHeight="1" thickBot="1" x14ac:dyDescent="0.3">
      <c r="A1" s="54" t="s">
        <v>237</v>
      </c>
      <c r="B1" s="55"/>
      <c r="C1" s="55"/>
      <c r="D1" s="56"/>
    </row>
    <row r="2" spans="1:4" ht="20.100000000000001" customHeight="1" thickBot="1" x14ac:dyDescent="0.3">
      <c r="A2" s="57" t="s">
        <v>1</v>
      </c>
      <c r="B2" s="58"/>
      <c r="C2" s="58"/>
      <c r="D2" s="59"/>
    </row>
    <row r="3" spans="1:4" ht="20.100000000000001" customHeight="1" thickBot="1" x14ac:dyDescent="0.3">
      <c r="A3" s="57" t="s">
        <v>1</v>
      </c>
      <c r="B3" s="58"/>
      <c r="C3" s="58"/>
      <c r="D3" s="59"/>
    </row>
    <row r="4" spans="1:4" ht="20.100000000000001" customHeight="1" thickBot="1" x14ac:dyDescent="0.3">
      <c r="A4" s="60" t="s">
        <v>2</v>
      </c>
      <c r="B4" s="60"/>
      <c r="C4" s="60"/>
      <c r="D4" s="60"/>
    </row>
    <row r="5" spans="1:4" ht="26.25" thickBot="1" x14ac:dyDescent="0.3">
      <c r="A5" s="2" t="s">
        <v>238</v>
      </c>
      <c r="B5" s="61" t="s">
        <v>239</v>
      </c>
      <c r="C5" s="62"/>
      <c r="D5" s="2" t="s">
        <v>240</v>
      </c>
    </row>
    <row r="6" spans="1:4" ht="15.75" thickBot="1" x14ac:dyDescent="0.3">
      <c r="A6" s="2" t="s">
        <v>10</v>
      </c>
      <c r="B6" s="2" t="s">
        <v>241</v>
      </c>
      <c r="C6" s="2" t="s">
        <v>242</v>
      </c>
      <c r="D6" s="2" t="s">
        <v>10</v>
      </c>
    </row>
    <row r="7" spans="1:4" ht="15.75" thickBot="1" x14ac:dyDescent="0.3">
      <c r="A7" s="4" t="s">
        <v>243</v>
      </c>
      <c r="B7" s="5"/>
      <c r="C7" s="5"/>
      <c r="D7" s="8"/>
    </row>
    <row r="8" spans="1:4" ht="15.75" thickBot="1" x14ac:dyDescent="0.3">
      <c r="A8" s="4" t="s">
        <v>244</v>
      </c>
      <c r="B8" s="4"/>
      <c r="C8" s="4"/>
      <c r="D8" s="4"/>
    </row>
    <row r="9" spans="1:4" ht="15.75" thickBot="1" x14ac:dyDescent="0.3">
      <c r="A9" s="8"/>
      <c r="B9" s="5"/>
      <c r="C9" s="5"/>
      <c r="D9" s="8"/>
    </row>
    <row r="10" spans="1:4" ht="15.75" thickBot="1" x14ac:dyDescent="0.3">
      <c r="A10" s="8"/>
      <c r="B10" s="5"/>
      <c r="C10" s="5"/>
      <c r="D10" s="8"/>
    </row>
    <row r="11" spans="1:4" ht="15.75" thickBot="1" x14ac:dyDescent="0.3">
      <c r="A11" s="8"/>
      <c r="B11" s="5"/>
      <c r="C11" s="5"/>
      <c r="D11" s="8"/>
    </row>
    <row r="12" spans="1:4" ht="15.75" thickBot="1" x14ac:dyDescent="0.3">
      <c r="A12" s="8"/>
      <c r="B12" s="5"/>
      <c r="C12" s="5"/>
      <c r="D12" s="8"/>
    </row>
    <row r="13" spans="1:4" ht="15.75" thickBot="1" x14ac:dyDescent="0.3">
      <c r="A13" s="8"/>
      <c r="B13" s="5"/>
      <c r="C13" s="5"/>
      <c r="D13" s="8"/>
    </row>
    <row r="14" spans="1:4" ht="15.75" thickBot="1" x14ac:dyDescent="0.3">
      <c r="A14" s="8"/>
      <c r="B14" s="5"/>
      <c r="C14" s="5"/>
      <c r="D14" s="8"/>
    </row>
    <row r="15" spans="1:4" ht="15.75" thickBot="1" x14ac:dyDescent="0.3">
      <c r="A15" s="8"/>
      <c r="B15" s="5"/>
      <c r="C15" s="5"/>
      <c r="D15" s="8"/>
    </row>
    <row r="16" spans="1:4" ht="15.75" thickBot="1" x14ac:dyDescent="0.3">
      <c r="A16" s="8"/>
      <c r="B16" s="5"/>
      <c r="C16" s="5"/>
      <c r="D16" s="8"/>
    </row>
    <row r="17" spans="1:4" ht="15.75" thickBot="1" x14ac:dyDescent="0.3">
      <c r="A17" s="8"/>
      <c r="B17" s="5"/>
      <c r="C17" s="5"/>
      <c r="D17" s="8"/>
    </row>
    <row r="18" spans="1:4" ht="15.75" thickBot="1" x14ac:dyDescent="0.3">
      <c r="A18" s="8"/>
      <c r="B18" s="5"/>
      <c r="C18" s="5"/>
      <c r="D18" s="8"/>
    </row>
    <row r="19" spans="1:4" ht="15.75" thickBot="1" x14ac:dyDescent="0.3">
      <c r="A19" s="8"/>
      <c r="B19" s="5"/>
      <c r="C19" s="5"/>
      <c r="D19" s="8"/>
    </row>
    <row r="20" spans="1:4" ht="15.75" thickBot="1" x14ac:dyDescent="0.3">
      <c r="A20" s="8"/>
      <c r="B20" s="5"/>
      <c r="C20" s="5"/>
      <c r="D20" s="8"/>
    </row>
    <row r="21" spans="1:4" ht="15.75" thickBot="1" x14ac:dyDescent="0.3">
      <c r="A21" s="8"/>
      <c r="B21" s="5"/>
      <c r="C21" s="5"/>
      <c r="D21" s="8"/>
    </row>
    <row r="22" spans="1:4" ht="15.75" thickBot="1" x14ac:dyDescent="0.3">
      <c r="A22" s="8"/>
      <c r="B22" s="5"/>
      <c r="C22" s="5"/>
      <c r="D22" s="8"/>
    </row>
    <row r="23" spans="1:4" ht="15.75" thickBot="1" x14ac:dyDescent="0.3">
      <c r="A23" s="8"/>
      <c r="B23" s="5"/>
      <c r="C23" s="5"/>
      <c r="D23" s="8"/>
    </row>
    <row r="24" spans="1:4" ht="15.75" thickBot="1" x14ac:dyDescent="0.3">
      <c r="A24" s="8"/>
      <c r="B24" s="5"/>
      <c r="C24" s="5"/>
      <c r="D24" s="8"/>
    </row>
    <row r="25" spans="1:4" ht="15.75" thickBot="1" x14ac:dyDescent="0.3">
      <c r="A25" s="8"/>
      <c r="B25" s="5"/>
      <c r="C25" s="5"/>
      <c r="D25" s="8"/>
    </row>
    <row r="26" spans="1:4" ht="15.75" thickBot="1" x14ac:dyDescent="0.3">
      <c r="A26" s="8"/>
      <c r="B26" s="5"/>
      <c r="C26" s="5"/>
      <c r="D26" s="8"/>
    </row>
    <row r="27" spans="1:4" ht="15.75" thickBot="1" x14ac:dyDescent="0.3">
      <c r="A27" s="8"/>
      <c r="B27" s="5"/>
      <c r="C27" s="5"/>
      <c r="D27" s="8"/>
    </row>
    <row r="28" spans="1:4" ht="15.75" thickBot="1" x14ac:dyDescent="0.3">
      <c r="A28" s="8"/>
      <c r="B28" s="5"/>
      <c r="C28" s="5"/>
      <c r="D28" s="8"/>
    </row>
    <row r="29" spans="1:4" ht="15.75" thickBot="1" x14ac:dyDescent="0.3">
      <c r="A29" s="8"/>
      <c r="B29" s="5"/>
      <c r="C29" s="5"/>
      <c r="D29" s="8"/>
    </row>
    <row r="30" spans="1:4" ht="15.75" thickBot="1" x14ac:dyDescent="0.3">
      <c r="A30" s="8"/>
      <c r="B30" s="5"/>
      <c r="C30" s="5"/>
      <c r="D30" s="8"/>
    </row>
    <row r="31" spans="1:4" ht="15.75" thickBot="1" x14ac:dyDescent="0.3">
      <c r="A31" s="8"/>
      <c r="B31" s="5"/>
      <c r="C31" s="5"/>
      <c r="D31" s="8"/>
    </row>
    <row r="32" spans="1:4" ht="15.75" thickBot="1" x14ac:dyDescent="0.3">
      <c r="A32" s="8"/>
      <c r="B32" s="5"/>
      <c r="C32" s="5"/>
      <c r="D32" s="8"/>
    </row>
    <row r="33" spans="1:4" ht="15.75" thickBot="1" x14ac:dyDescent="0.3">
      <c r="A33" s="8"/>
      <c r="B33" s="5"/>
      <c r="C33" s="5"/>
      <c r="D33" s="8"/>
    </row>
    <row r="34" spans="1:4" ht="15.75" thickBot="1" x14ac:dyDescent="0.3">
      <c r="A34" s="8"/>
      <c r="B34" s="5"/>
      <c r="C34" s="5"/>
      <c r="D34" s="8"/>
    </row>
    <row r="35" spans="1:4" ht="15.75" thickBot="1" x14ac:dyDescent="0.3">
      <c r="A35" s="8"/>
      <c r="B35" s="5"/>
      <c r="C35" s="5"/>
      <c r="D35" s="8"/>
    </row>
    <row r="36" spans="1:4" ht="15.75" thickBot="1" x14ac:dyDescent="0.3">
      <c r="A36" s="8"/>
      <c r="B36" s="5"/>
      <c r="C36" s="5"/>
      <c r="D36" s="8"/>
    </row>
    <row r="37" spans="1:4" ht="15.75" thickBot="1" x14ac:dyDescent="0.3">
      <c r="A37" s="8"/>
      <c r="B37" s="5"/>
      <c r="C37" s="5"/>
      <c r="D37" s="8"/>
    </row>
    <row r="38" spans="1:4" ht="15.75" thickBot="1" x14ac:dyDescent="0.3">
      <c r="A38" s="8"/>
      <c r="B38" s="5"/>
      <c r="C38" s="5"/>
      <c r="D38" s="8"/>
    </row>
    <row r="39" spans="1:4" ht="15.75" thickBot="1" x14ac:dyDescent="0.3">
      <c r="A39" s="4" t="s">
        <v>245</v>
      </c>
      <c r="B39" s="5">
        <v>1743.95</v>
      </c>
      <c r="C39" s="5">
        <v>288.31</v>
      </c>
      <c r="D39" s="8"/>
    </row>
    <row r="40" spans="1:4" ht="23.25" thickBot="1" x14ac:dyDescent="0.3">
      <c r="A40" s="4" t="s">
        <v>246</v>
      </c>
      <c r="B40" s="12">
        <f>B7+B9+B10+B11+B12+B13+B14+B15+B16+B17+B18+B19+B20+B21+B22+B23+B24+B25+B26+B27+B28+B29+B30+B31+B32+B33+B34+B35+B36+B37+B38+B39</f>
        <v>1743.95</v>
      </c>
      <c r="C40" s="12">
        <f>C7+C9+C10+C11+C12+C13+C14+C15+C16+C17+C18+C19+C20+C21+C22+C23+C24+C25+C26+C27+C28+C29+C30+C31+C32+C33+C34+C35+C36+C37+C38+C39</f>
        <v>288.31</v>
      </c>
      <c r="D40" s="8"/>
    </row>
    <row r="41" spans="1:4" ht="15.75" thickBot="1" x14ac:dyDescent="0.3">
      <c r="A41" s="2" t="s">
        <v>247</v>
      </c>
      <c r="B41" s="2" t="s">
        <v>239</v>
      </c>
      <c r="C41" s="2"/>
      <c r="D41" s="2" t="s">
        <v>240</v>
      </c>
    </row>
    <row r="42" spans="1:4" ht="15.75" thickBot="1" x14ac:dyDescent="0.3">
      <c r="A42" s="8"/>
      <c r="B42" s="5"/>
      <c r="C42" s="4"/>
      <c r="D42" s="8"/>
    </row>
    <row r="43" spans="1:4" ht="15.75" thickBot="1" x14ac:dyDescent="0.3">
      <c r="A43" s="8"/>
      <c r="B43" s="5"/>
      <c r="C43" s="4"/>
      <c r="D43" s="8"/>
    </row>
    <row r="44" spans="1:4" ht="15.75" thickBot="1" x14ac:dyDescent="0.3">
      <c r="A44" s="8"/>
      <c r="B44" s="5"/>
      <c r="C44" s="4"/>
      <c r="D44" s="8"/>
    </row>
    <row r="45" spans="1:4" ht="15.75" thickBot="1" x14ac:dyDescent="0.3">
      <c r="A45" s="8"/>
      <c r="B45" s="5"/>
      <c r="C45" s="4"/>
      <c r="D45" s="8"/>
    </row>
    <row r="46" spans="1:4" ht="15.75" thickBot="1" x14ac:dyDescent="0.3">
      <c r="A46" s="8"/>
      <c r="B46" s="5"/>
      <c r="C46" s="4"/>
      <c r="D46" s="8"/>
    </row>
    <row r="47" spans="1:4" ht="15.75" thickBot="1" x14ac:dyDescent="0.3">
      <c r="A47" s="8"/>
      <c r="B47" s="5"/>
      <c r="C47" s="4"/>
      <c r="D47" s="8"/>
    </row>
    <row r="48" spans="1:4" ht="15.75" thickBot="1" x14ac:dyDescent="0.3">
      <c r="A48" s="8"/>
      <c r="B48" s="5"/>
      <c r="C48" s="4"/>
      <c r="D48" s="8"/>
    </row>
    <row r="49" spans="1:4" ht="15.75" thickBot="1" x14ac:dyDescent="0.3">
      <c r="A49" s="8"/>
      <c r="B49" s="5"/>
      <c r="C49" s="4"/>
      <c r="D49" s="8"/>
    </row>
    <row r="50" spans="1:4" ht="15.75" thickBot="1" x14ac:dyDescent="0.3">
      <c r="A50" s="8"/>
      <c r="B50" s="5"/>
      <c r="C50" s="4"/>
      <c r="D50" s="8"/>
    </row>
    <row r="51" spans="1:4" ht="15.75" thickBot="1" x14ac:dyDescent="0.3">
      <c r="A51" s="8"/>
      <c r="B51" s="5"/>
      <c r="C51" s="4"/>
      <c r="D51" s="8"/>
    </row>
    <row r="52" spans="1:4" ht="15.75" thickBot="1" x14ac:dyDescent="0.3">
      <c r="A52" s="8"/>
      <c r="B52" s="5"/>
      <c r="C52" s="4"/>
      <c r="D52" s="8"/>
    </row>
    <row r="53" spans="1:4" ht="15.75" thickBot="1" x14ac:dyDescent="0.3">
      <c r="A53" s="8"/>
      <c r="B53" s="5"/>
      <c r="C53" s="4"/>
      <c r="D53" s="8"/>
    </row>
    <row r="54" spans="1:4" ht="15.75" thickBot="1" x14ac:dyDescent="0.3">
      <c r="A54" s="8"/>
      <c r="B54" s="5"/>
      <c r="C54" s="4"/>
      <c r="D54" s="8"/>
    </row>
    <row r="55" spans="1:4" ht="15.75" thickBot="1" x14ac:dyDescent="0.3">
      <c r="A55" s="8"/>
      <c r="B55" s="5"/>
      <c r="C55" s="4"/>
      <c r="D55" s="8"/>
    </row>
    <row r="56" spans="1:4" ht="15.75" thickBot="1" x14ac:dyDescent="0.3">
      <c r="A56" s="8"/>
      <c r="B56" s="5"/>
      <c r="C56" s="4"/>
      <c r="D56" s="8"/>
    </row>
    <row r="57" spans="1:4" ht="15.75" thickBot="1" x14ac:dyDescent="0.3">
      <c r="A57" s="8"/>
      <c r="B57" s="5"/>
      <c r="C57" s="4"/>
      <c r="D57" s="8"/>
    </row>
    <row r="58" spans="1:4" ht="15.75" thickBot="1" x14ac:dyDescent="0.3">
      <c r="A58" s="8"/>
      <c r="B58" s="5"/>
      <c r="C58" s="4"/>
      <c r="D58" s="8"/>
    </row>
    <row r="59" spans="1:4" ht="15.75" thickBot="1" x14ac:dyDescent="0.3">
      <c r="A59" s="8"/>
      <c r="B59" s="5"/>
      <c r="C59" s="4"/>
      <c r="D59" s="8"/>
    </row>
    <row r="60" spans="1:4" ht="15.75" thickBot="1" x14ac:dyDescent="0.3">
      <c r="A60" s="8"/>
      <c r="B60" s="5"/>
      <c r="C60" s="4"/>
      <c r="D60" s="8"/>
    </row>
    <row r="61" spans="1:4" ht="15.75" thickBot="1" x14ac:dyDescent="0.3">
      <c r="A61" s="8"/>
      <c r="B61" s="5"/>
      <c r="C61" s="4"/>
      <c r="D61" s="8"/>
    </row>
    <row r="62" spans="1:4" ht="15.75" thickBot="1" x14ac:dyDescent="0.3">
      <c r="A62" s="8"/>
      <c r="B62" s="5"/>
      <c r="C62" s="4"/>
      <c r="D62" s="8"/>
    </row>
    <row r="63" spans="1:4" ht="15.75" thickBot="1" x14ac:dyDescent="0.3">
      <c r="A63" s="8"/>
      <c r="B63" s="5"/>
      <c r="C63" s="4"/>
      <c r="D63" s="8"/>
    </row>
    <row r="64" spans="1:4" ht="15.75" thickBot="1" x14ac:dyDescent="0.3">
      <c r="A64" s="8"/>
      <c r="B64" s="5"/>
      <c r="C64" s="4"/>
      <c r="D64" s="8"/>
    </row>
    <row r="65" spans="1:4" ht="15.75" thickBot="1" x14ac:dyDescent="0.3">
      <c r="A65" s="8"/>
      <c r="B65" s="5"/>
      <c r="C65" s="4"/>
      <c r="D65" s="8"/>
    </row>
    <row r="66" spans="1:4" ht="15.75" thickBot="1" x14ac:dyDescent="0.3">
      <c r="A66" s="8"/>
      <c r="B66" s="5"/>
      <c r="C66" s="4"/>
      <c r="D66" s="8"/>
    </row>
    <row r="67" spans="1:4" ht="15.75" thickBot="1" x14ac:dyDescent="0.3">
      <c r="A67" s="8"/>
      <c r="B67" s="5"/>
      <c r="C67" s="4"/>
      <c r="D67" s="8"/>
    </row>
    <row r="68" spans="1:4" ht="15.75" thickBot="1" x14ac:dyDescent="0.3">
      <c r="A68" s="8"/>
      <c r="B68" s="5"/>
      <c r="C68" s="4"/>
      <c r="D68" s="8"/>
    </row>
    <row r="69" spans="1:4" ht="15.75" thickBot="1" x14ac:dyDescent="0.3">
      <c r="A69" s="8"/>
      <c r="B69" s="5"/>
      <c r="C69" s="4"/>
      <c r="D69" s="8"/>
    </row>
    <row r="70" spans="1:4" ht="15.75" thickBot="1" x14ac:dyDescent="0.3">
      <c r="A70" s="8"/>
      <c r="B70" s="5"/>
      <c r="C70" s="4"/>
      <c r="D70" s="8"/>
    </row>
    <row r="71" spans="1:4" ht="15.75" thickBot="1" x14ac:dyDescent="0.3">
      <c r="A71" s="8"/>
      <c r="B71" s="5"/>
      <c r="C71" s="4"/>
      <c r="D71" s="8"/>
    </row>
    <row r="72" spans="1:4" ht="15.75" thickBot="1" x14ac:dyDescent="0.3">
      <c r="A72" s="4" t="s">
        <v>248</v>
      </c>
      <c r="B72" s="2" t="s">
        <v>239</v>
      </c>
      <c r="C72" s="2"/>
      <c r="D72" s="2" t="s">
        <v>240</v>
      </c>
    </row>
    <row r="73" spans="1:4" ht="15.75" thickBot="1" x14ac:dyDescent="0.3">
      <c r="A73" s="8" t="s">
        <v>589</v>
      </c>
      <c r="B73" s="5">
        <f>+'G2'!C39</f>
        <v>0</v>
      </c>
      <c r="C73" s="4"/>
      <c r="D73" s="8"/>
    </row>
    <row r="74" spans="1:4" ht="15.75" thickBot="1" x14ac:dyDescent="0.3">
      <c r="A74" s="8"/>
      <c r="B74" s="5"/>
      <c r="C74" s="4"/>
      <c r="D74" s="8"/>
    </row>
    <row r="75" spans="1:4" ht="15.75" thickBot="1" x14ac:dyDescent="0.3">
      <c r="A75" s="8"/>
      <c r="B75" s="5"/>
      <c r="C75" s="4"/>
      <c r="D75" s="8"/>
    </row>
    <row r="76" spans="1:4" ht="15.75" thickBot="1" x14ac:dyDescent="0.3">
      <c r="A76" s="8"/>
      <c r="B76" s="5"/>
      <c r="C76" s="4"/>
      <c r="D76" s="8"/>
    </row>
    <row r="77" spans="1:4" ht="15.75" thickBot="1" x14ac:dyDescent="0.3">
      <c r="A77" s="8"/>
      <c r="B77" s="5"/>
      <c r="C77" s="4"/>
      <c r="D77" s="8"/>
    </row>
    <row r="78" spans="1:4" ht="15.75" thickBot="1" x14ac:dyDescent="0.3">
      <c r="A78" s="8"/>
      <c r="B78" s="5"/>
      <c r="C78" s="4"/>
      <c r="D78" s="8"/>
    </row>
    <row r="79" spans="1:4" ht="15.75" thickBot="1" x14ac:dyDescent="0.3">
      <c r="A79" s="8"/>
      <c r="B79" s="5"/>
      <c r="C79" s="4"/>
      <c r="D79" s="8"/>
    </row>
    <row r="80" spans="1:4" ht="15.75" thickBot="1" x14ac:dyDescent="0.3">
      <c r="A80" s="8"/>
      <c r="B80" s="5"/>
      <c r="C80" s="4"/>
      <c r="D80" s="8"/>
    </row>
    <row r="81" spans="1:4" ht="15.75" thickBot="1" x14ac:dyDescent="0.3">
      <c r="A81" s="8"/>
      <c r="B81" s="5"/>
      <c r="C81" s="4"/>
      <c r="D81" s="8"/>
    </row>
    <row r="82" spans="1:4" ht="15.75" thickBot="1" x14ac:dyDescent="0.3">
      <c r="A82" s="8"/>
      <c r="B82" s="5"/>
      <c r="C82" s="4"/>
      <c r="D82" s="8"/>
    </row>
    <row r="83" spans="1:4" ht="15.75" thickBot="1" x14ac:dyDescent="0.3">
      <c r="A83" s="8"/>
      <c r="B83" s="5"/>
      <c r="C83" s="4"/>
      <c r="D83" s="8"/>
    </row>
    <row r="84" spans="1:4" ht="15.75" thickBot="1" x14ac:dyDescent="0.3">
      <c r="A84" s="8"/>
      <c r="B84" s="5"/>
      <c r="C84" s="4"/>
      <c r="D84" s="8"/>
    </row>
    <row r="85" spans="1:4" ht="15.75" thickBot="1" x14ac:dyDescent="0.3">
      <c r="A85" s="8"/>
      <c r="B85" s="5"/>
      <c r="C85" s="4"/>
      <c r="D85" s="8"/>
    </row>
    <row r="86" spans="1:4" ht="15.75" thickBot="1" x14ac:dyDescent="0.3">
      <c r="A86" s="8"/>
      <c r="B86" s="5"/>
      <c r="C86" s="4"/>
      <c r="D86" s="8"/>
    </row>
    <row r="87" spans="1:4" ht="15.75" thickBot="1" x14ac:dyDescent="0.3">
      <c r="A87" s="8"/>
      <c r="B87" s="5"/>
      <c r="C87" s="4"/>
      <c r="D87" s="8"/>
    </row>
    <row r="88" spans="1:4" ht="15.75" thickBot="1" x14ac:dyDescent="0.3">
      <c r="A88" s="8"/>
      <c r="B88" s="5"/>
      <c r="C88" s="4"/>
      <c r="D88" s="8"/>
    </row>
    <row r="89" spans="1:4" ht="15.75" thickBot="1" x14ac:dyDescent="0.3">
      <c r="A89" s="8"/>
      <c r="B89" s="5"/>
      <c r="C89" s="4"/>
      <c r="D89" s="8"/>
    </row>
    <row r="90" spans="1:4" ht="15.75" thickBot="1" x14ac:dyDescent="0.3">
      <c r="A90" s="8"/>
      <c r="B90" s="5"/>
      <c r="C90" s="4"/>
      <c r="D90" s="8"/>
    </row>
    <row r="91" spans="1:4" ht="15.75" thickBot="1" x14ac:dyDescent="0.3">
      <c r="A91" s="8"/>
      <c r="B91" s="5"/>
      <c r="C91" s="4"/>
      <c r="D91" s="8"/>
    </row>
    <row r="92" spans="1:4" ht="15.75" thickBot="1" x14ac:dyDescent="0.3">
      <c r="A92" s="8"/>
      <c r="B92" s="5"/>
      <c r="C92" s="4"/>
      <c r="D92" s="8"/>
    </row>
    <row r="93" spans="1:4" ht="15.75" thickBot="1" x14ac:dyDescent="0.3">
      <c r="A93" s="8"/>
      <c r="B93" s="5"/>
      <c r="C93" s="4"/>
      <c r="D93" s="8"/>
    </row>
    <row r="94" spans="1:4" ht="15.75" thickBot="1" x14ac:dyDescent="0.3">
      <c r="A94" s="8"/>
      <c r="B94" s="5"/>
      <c r="C94" s="4"/>
      <c r="D94" s="8"/>
    </row>
    <row r="95" spans="1:4" ht="15.75" thickBot="1" x14ac:dyDescent="0.3">
      <c r="A95" s="8"/>
      <c r="B95" s="5"/>
      <c r="C95" s="4"/>
      <c r="D95" s="8"/>
    </row>
    <row r="96" spans="1:4" ht="15.75" thickBot="1" x14ac:dyDescent="0.3">
      <c r="A96" s="8"/>
      <c r="B96" s="5"/>
      <c r="C96" s="4"/>
      <c r="D96" s="8"/>
    </row>
    <row r="97" spans="1:4" ht="15.75" thickBot="1" x14ac:dyDescent="0.3">
      <c r="A97" s="8"/>
      <c r="B97" s="5"/>
      <c r="C97" s="4"/>
      <c r="D97" s="8"/>
    </row>
    <row r="98" spans="1:4" ht="15.75" thickBot="1" x14ac:dyDescent="0.3">
      <c r="A98" s="8"/>
      <c r="B98" s="5"/>
      <c r="C98" s="4"/>
      <c r="D98" s="8"/>
    </row>
    <row r="99" spans="1:4" ht="15.75" thickBot="1" x14ac:dyDescent="0.3">
      <c r="A99" s="8"/>
      <c r="B99" s="5"/>
      <c r="C99" s="4"/>
      <c r="D99" s="8"/>
    </row>
    <row r="100" spans="1:4" ht="15.75" thickBot="1" x14ac:dyDescent="0.3">
      <c r="A100" s="8"/>
      <c r="B100" s="5"/>
      <c r="C100" s="4"/>
      <c r="D100" s="8"/>
    </row>
    <row r="101" spans="1:4" ht="15.75" thickBot="1" x14ac:dyDescent="0.3">
      <c r="A101" s="8"/>
      <c r="B101" s="5"/>
      <c r="C101" s="4"/>
      <c r="D101" s="8"/>
    </row>
    <row r="102" spans="1:4" ht="15.75" thickBot="1" x14ac:dyDescent="0.3">
      <c r="A102" s="8"/>
      <c r="B102" s="5"/>
      <c r="C102" s="4"/>
      <c r="D102" s="8"/>
    </row>
    <row r="103" spans="1:4" ht="15.75" thickBot="1" x14ac:dyDescent="0.3">
      <c r="A103" s="4" t="s">
        <v>249</v>
      </c>
      <c r="B103" s="2" t="s">
        <v>239</v>
      </c>
      <c r="C103" s="2"/>
      <c r="D103" s="2" t="s">
        <v>240</v>
      </c>
    </row>
    <row r="104" spans="1:4" ht="15.75" thickBot="1" x14ac:dyDescent="0.3">
      <c r="A104" s="4" t="s">
        <v>250</v>
      </c>
      <c r="B104" s="5"/>
      <c r="C104" s="4"/>
      <c r="D104" s="8"/>
    </row>
    <row r="105" spans="1:4" ht="15.75" thickBot="1" x14ac:dyDescent="0.3">
      <c r="A105" s="4" t="s">
        <v>251</v>
      </c>
      <c r="B105" s="5"/>
      <c r="C105" s="4"/>
      <c r="D105" s="8"/>
    </row>
  </sheetData>
  <sheetProtection password="C774" sheet="1" objects="1" scenarios="1"/>
  <mergeCells count="5">
    <mergeCell ref="B5:C5"/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5"/>
  <sheetViews>
    <sheetView tabSelected="1" topLeftCell="B1" zoomScale="75" workbookViewId="0">
      <selection activeCell="C15" sqref="C15"/>
    </sheetView>
  </sheetViews>
  <sheetFormatPr baseColWidth="10" defaultRowHeight="15" x14ac:dyDescent="0.25"/>
  <cols>
    <col min="1" max="1" width="76.140625" bestFit="1" customWidth="1"/>
    <col min="2" max="7" width="21" bestFit="1" customWidth="1"/>
  </cols>
  <sheetData>
    <row r="1" spans="1:7" ht="39.950000000000003" customHeight="1" thickBot="1" x14ac:dyDescent="0.3">
      <c r="A1" s="54" t="s">
        <v>252</v>
      </c>
      <c r="B1" s="55"/>
      <c r="C1" s="55"/>
      <c r="D1" s="55"/>
      <c r="E1" s="55"/>
      <c r="F1" s="55"/>
      <c r="G1" s="56"/>
    </row>
    <row r="2" spans="1:7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9"/>
    </row>
    <row r="3" spans="1:7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9"/>
    </row>
    <row r="4" spans="1:7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</row>
    <row r="5" spans="1:7" ht="26.25" thickBot="1" x14ac:dyDescent="0.3">
      <c r="A5" s="2" t="s">
        <v>10</v>
      </c>
      <c r="B5" s="2" t="s">
        <v>253</v>
      </c>
      <c r="C5" s="2" t="s">
        <v>254</v>
      </c>
      <c r="D5" s="2" t="s">
        <v>255</v>
      </c>
      <c r="E5" s="2" t="s">
        <v>256</v>
      </c>
      <c r="F5" s="2" t="s">
        <v>257</v>
      </c>
      <c r="G5" s="2" t="s">
        <v>258</v>
      </c>
    </row>
    <row r="6" spans="1:7" ht="15.75" thickBot="1" x14ac:dyDescent="0.3">
      <c r="A6" s="1" t="s">
        <v>259</v>
      </c>
      <c r="B6" s="11">
        <f t="shared" ref="B6:G6" si="0">ROUND(SUM(B7:B10),2)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</row>
    <row r="7" spans="1:7" ht="15.75" thickBot="1" x14ac:dyDescent="0.3">
      <c r="A7" s="4" t="s">
        <v>260</v>
      </c>
      <c r="B7" s="5"/>
      <c r="C7" s="5"/>
      <c r="D7" s="5"/>
      <c r="E7" s="5"/>
      <c r="F7" s="5"/>
      <c r="G7" s="12">
        <f>ROUND(B7+C7-D7-E7+F7,2)</f>
        <v>0</v>
      </c>
    </row>
    <row r="8" spans="1:7" ht="15.75" thickBot="1" x14ac:dyDescent="0.3">
      <c r="A8" s="4" t="s">
        <v>261</v>
      </c>
      <c r="B8" s="5"/>
      <c r="C8" s="5"/>
      <c r="D8" s="5"/>
      <c r="E8" s="5"/>
      <c r="F8" s="5"/>
      <c r="G8" s="12">
        <f>ROUND(B8+C8-D8-E8+F8,2)</f>
        <v>0</v>
      </c>
    </row>
    <row r="9" spans="1:7" ht="15.75" thickBot="1" x14ac:dyDescent="0.3">
      <c r="A9" s="4" t="s">
        <v>262</v>
      </c>
      <c r="B9" s="5"/>
      <c r="C9" s="5"/>
      <c r="D9" s="5"/>
      <c r="E9" s="5"/>
      <c r="F9" s="5"/>
      <c r="G9" s="12">
        <f>ROUND(B9+C9-D9-E9+F9,2)</f>
        <v>0</v>
      </c>
    </row>
    <row r="10" spans="1:7" ht="15.75" thickBot="1" x14ac:dyDescent="0.3">
      <c r="A10" s="4" t="s">
        <v>263</v>
      </c>
      <c r="B10" s="5"/>
      <c r="C10" s="5"/>
      <c r="D10" s="5"/>
      <c r="E10" s="5"/>
      <c r="F10" s="5"/>
      <c r="G10" s="12">
        <f>ROUND(B10+C10-D10-E10+F10,2)</f>
        <v>0</v>
      </c>
    </row>
    <row r="11" spans="1:7" ht="15.75" thickBot="1" x14ac:dyDescent="0.3">
      <c r="A11" s="1" t="s">
        <v>264</v>
      </c>
      <c r="B11" s="11">
        <f t="shared" ref="B11:G11" si="1">ROUND(SUM(B12:B15),2)</f>
        <v>2267.56</v>
      </c>
      <c r="C11" s="11">
        <f t="shared" si="1"/>
        <v>338.91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2606.4699999999998</v>
      </c>
    </row>
    <row r="12" spans="1:7" ht="15.75" thickBot="1" x14ac:dyDescent="0.3">
      <c r="A12" s="4" t="s">
        <v>265</v>
      </c>
      <c r="B12" s="5">
        <v>0</v>
      </c>
      <c r="C12" s="5"/>
      <c r="D12" s="5"/>
      <c r="E12" s="5"/>
      <c r="F12" s="5"/>
      <c r="G12" s="12">
        <f>ROUND(B12+C12-D12-E12+F12,2)</f>
        <v>0</v>
      </c>
    </row>
    <row r="13" spans="1:7" ht="15.75" thickBot="1" x14ac:dyDescent="0.3">
      <c r="A13" s="4" t="s">
        <v>266</v>
      </c>
      <c r="B13" s="5"/>
      <c r="C13" s="5"/>
      <c r="D13" s="5"/>
      <c r="E13" s="5"/>
      <c r="F13" s="5"/>
      <c r="G13" s="12">
        <f>ROUND(B13+C13-D13-E13+F13,2)</f>
        <v>0</v>
      </c>
    </row>
    <row r="14" spans="1:7" ht="23.25" thickBot="1" x14ac:dyDescent="0.3">
      <c r="A14" s="4" t="s">
        <v>267</v>
      </c>
      <c r="B14" s="5"/>
      <c r="C14" s="5"/>
      <c r="D14" s="5"/>
      <c r="E14" s="5"/>
      <c r="F14" s="5"/>
      <c r="G14" s="12">
        <f>ROUND(B14+C14-D14-E14+F14,2)</f>
        <v>0</v>
      </c>
    </row>
    <row r="15" spans="1:7" ht="15.75" thickBot="1" x14ac:dyDescent="0.3">
      <c r="A15" s="4" t="s">
        <v>268</v>
      </c>
      <c r="B15" s="5">
        <v>2267.56</v>
      </c>
      <c r="C15" s="5">
        <v>338.91</v>
      </c>
      <c r="D15" s="5"/>
      <c r="E15" s="5"/>
      <c r="F15" s="5"/>
      <c r="G15" s="12">
        <f>ROUND(B15+C15-D15-E15+F15,2)</f>
        <v>2606.4699999999998</v>
      </c>
    </row>
  </sheetData>
  <sheetProtection password="C774" sheet="1"/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34"/>
  <sheetViews>
    <sheetView zoomScale="70" zoomScaleNormal="70" workbookViewId="0">
      <selection activeCell="I8" activeCellId="1" sqref="F7:F12 I8"/>
    </sheetView>
  </sheetViews>
  <sheetFormatPr baseColWidth="10" defaultRowHeight="15" x14ac:dyDescent="0.25"/>
  <cols>
    <col min="1" max="1" width="76.140625" bestFit="1" customWidth="1"/>
    <col min="2" max="2" width="22.85546875" bestFit="1" customWidth="1"/>
    <col min="3" max="3" width="17.140625" bestFit="1" customWidth="1"/>
    <col min="4" max="10" width="22.85546875" bestFit="1" customWidth="1"/>
    <col min="11" max="11" width="28.5703125" bestFit="1" customWidth="1"/>
  </cols>
  <sheetData>
    <row r="1" spans="1:11" ht="39.950000000000003" customHeight="1" thickBot="1" x14ac:dyDescent="0.3">
      <c r="A1" s="54" t="s">
        <v>269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9"/>
    </row>
    <row r="4" spans="1:11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.75" thickBot="1" x14ac:dyDescent="0.3">
      <c r="A5" s="63" t="s">
        <v>270</v>
      </c>
      <c r="B5" s="63" t="s">
        <v>271</v>
      </c>
      <c r="C5" s="61" t="s">
        <v>272</v>
      </c>
      <c r="D5" s="65"/>
      <c r="E5" s="65"/>
      <c r="F5" s="65"/>
      <c r="G5" s="65"/>
      <c r="H5" s="62"/>
      <c r="I5" s="63" t="s">
        <v>273</v>
      </c>
      <c r="J5" s="61" t="s">
        <v>274</v>
      </c>
      <c r="K5" s="62"/>
    </row>
    <row r="6" spans="1:11" ht="64.5" thickBot="1" x14ac:dyDescent="0.3">
      <c r="A6" s="64"/>
      <c r="B6" s="64"/>
      <c r="C6" s="2" t="s">
        <v>253</v>
      </c>
      <c r="D6" s="2" t="s">
        <v>275</v>
      </c>
      <c r="E6" s="2" t="s">
        <v>276</v>
      </c>
      <c r="F6" s="2" t="s">
        <v>277</v>
      </c>
      <c r="G6" s="2" t="s">
        <v>278</v>
      </c>
      <c r="H6" s="2" t="s">
        <v>258</v>
      </c>
      <c r="I6" s="64"/>
      <c r="J6" s="2" t="s">
        <v>279</v>
      </c>
      <c r="K6" s="2" t="s">
        <v>280</v>
      </c>
    </row>
    <row r="7" spans="1:11" ht="15.75" thickBot="1" x14ac:dyDescent="0.3">
      <c r="A7" s="4" t="s">
        <v>281</v>
      </c>
      <c r="B7" s="5"/>
      <c r="C7" s="5">
        <v>1805.85</v>
      </c>
      <c r="D7" s="5">
        <v>937.15</v>
      </c>
      <c r="E7" s="5"/>
      <c r="F7" s="5">
        <v>1963.71</v>
      </c>
      <c r="G7" s="5">
        <v>0</v>
      </c>
      <c r="H7" s="12">
        <f>C7+D7+E7-F7+G7</f>
        <v>779.29</v>
      </c>
      <c r="I7" s="5"/>
      <c r="J7" s="5"/>
      <c r="K7" s="8"/>
    </row>
    <row r="8" spans="1:11" ht="15.75" thickBot="1" x14ac:dyDescent="0.3">
      <c r="A8" s="4" t="s">
        <v>282</v>
      </c>
      <c r="B8" s="5"/>
      <c r="C8" s="5">
        <v>127.26</v>
      </c>
      <c r="D8" s="5">
        <v>0</v>
      </c>
      <c r="E8" s="5"/>
      <c r="F8" s="5">
        <v>44.71</v>
      </c>
      <c r="G8" s="5"/>
      <c r="H8" s="12">
        <f>C8+D8+E8-F8+G8</f>
        <v>82.550000000000011</v>
      </c>
      <c r="I8" s="5">
        <v>2169.5</v>
      </c>
      <c r="J8" s="5"/>
      <c r="K8" s="8"/>
    </row>
    <row r="9" spans="1:11" ht="15.75" thickBot="1" x14ac:dyDescent="0.3">
      <c r="A9" s="4" t="s">
        <v>283</v>
      </c>
      <c r="B9" s="5"/>
      <c r="C9" s="5">
        <v>0</v>
      </c>
      <c r="D9" s="5">
        <v>0</v>
      </c>
      <c r="E9" s="5"/>
      <c r="F9" s="5">
        <v>0</v>
      </c>
      <c r="G9" s="5"/>
      <c r="H9" s="12">
        <f>C9+D9+E9-F9+G9</f>
        <v>0</v>
      </c>
      <c r="I9" s="5"/>
      <c r="J9" s="5"/>
      <c r="K9" s="8"/>
    </row>
    <row r="10" spans="1:11" ht="15.75" thickBot="1" x14ac:dyDescent="0.3">
      <c r="A10" s="9" t="s">
        <v>284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thickBot="1" x14ac:dyDescent="0.3">
      <c r="A11" s="8" t="s">
        <v>587</v>
      </c>
      <c r="B11" s="5"/>
      <c r="C11" s="5">
        <v>2818.78</v>
      </c>
      <c r="D11" s="5">
        <v>0</v>
      </c>
      <c r="E11" s="5"/>
      <c r="F11" s="5">
        <v>307.79000000000002</v>
      </c>
      <c r="G11" s="5">
        <v>-1162.6500000000001</v>
      </c>
      <c r="H11" s="5">
        <f t="shared" ref="H11:H12" si="0">C11+D11+E11-F11+G11</f>
        <v>1348.3400000000001</v>
      </c>
      <c r="I11" s="5"/>
      <c r="J11" s="5"/>
      <c r="K11" s="8"/>
    </row>
    <row r="12" spans="1:11" ht="15.75" thickBot="1" x14ac:dyDescent="0.3">
      <c r="A12" s="8" t="s">
        <v>588</v>
      </c>
      <c r="B12" s="5"/>
      <c r="C12" s="5">
        <v>1960.08</v>
      </c>
      <c r="D12" s="5">
        <v>583.51</v>
      </c>
      <c r="E12" s="5"/>
      <c r="F12" s="5">
        <v>670.48</v>
      </c>
      <c r="G12" s="5">
        <v>0</v>
      </c>
      <c r="H12" s="5">
        <f t="shared" si="0"/>
        <v>1873.1100000000001</v>
      </c>
      <c r="I12" s="5" t="s">
        <v>10</v>
      </c>
      <c r="J12" s="5"/>
      <c r="K12" s="8"/>
    </row>
    <row r="13" spans="1:11" ht="15.75" thickBot="1" x14ac:dyDescent="0.3">
      <c r="A13" s="8"/>
      <c r="B13" s="5"/>
      <c r="C13" s="5"/>
      <c r="D13" s="5"/>
      <c r="E13" s="5"/>
      <c r="F13" s="5"/>
      <c r="G13" s="5"/>
      <c r="H13" s="5"/>
      <c r="I13" s="5"/>
      <c r="J13" s="5"/>
      <c r="K13" s="8"/>
    </row>
    <row r="14" spans="1:11" ht="15.75" thickBot="1" x14ac:dyDescent="0.3">
      <c r="A14" s="8"/>
      <c r="B14" s="5"/>
      <c r="C14" s="5"/>
      <c r="D14" s="5"/>
      <c r="E14" s="5"/>
      <c r="F14" s="5"/>
      <c r="G14" s="5"/>
      <c r="H14" s="5"/>
      <c r="I14" s="5"/>
      <c r="J14" s="5"/>
      <c r="K14" s="8"/>
    </row>
    <row r="15" spans="1:11" ht="15.75" thickBot="1" x14ac:dyDescent="0.3">
      <c r="A15" s="8"/>
      <c r="B15" s="5"/>
      <c r="C15" s="5"/>
      <c r="D15" s="5"/>
      <c r="E15" s="5"/>
      <c r="F15" s="5"/>
      <c r="G15" s="5"/>
      <c r="H15" s="5"/>
      <c r="I15" s="5"/>
      <c r="J15" s="5"/>
      <c r="K15" s="8"/>
    </row>
    <row r="16" spans="1:11" ht="15.75" thickBot="1" x14ac:dyDescent="0.3">
      <c r="A16" s="8"/>
      <c r="B16" s="5"/>
      <c r="C16" s="5"/>
      <c r="D16" s="5"/>
      <c r="E16" s="5"/>
      <c r="F16" s="5"/>
      <c r="G16" s="5"/>
      <c r="H16" s="5"/>
      <c r="I16" s="5"/>
      <c r="J16" s="5"/>
      <c r="K16" s="8"/>
    </row>
    <row r="17" spans="1:11" ht="15.75" thickBot="1" x14ac:dyDescent="0.3">
      <c r="A17" s="8"/>
      <c r="B17" s="5"/>
      <c r="C17" s="5"/>
      <c r="D17" s="5"/>
      <c r="E17" s="5"/>
      <c r="F17" s="5"/>
      <c r="G17" s="5"/>
      <c r="H17" s="5"/>
      <c r="I17" s="5"/>
      <c r="J17" s="5"/>
      <c r="K17" s="8"/>
    </row>
    <row r="18" spans="1:11" ht="15.75" thickBot="1" x14ac:dyDescent="0.3">
      <c r="A18" s="8"/>
      <c r="B18" s="5"/>
      <c r="C18" s="5"/>
      <c r="D18" s="5"/>
      <c r="E18" s="5"/>
      <c r="F18" s="5"/>
      <c r="G18" s="5"/>
      <c r="H18" s="5"/>
      <c r="I18" s="5"/>
      <c r="J18" s="5"/>
      <c r="K18" s="8"/>
    </row>
    <row r="19" spans="1:11" ht="15.75" thickBot="1" x14ac:dyDescent="0.3">
      <c r="A19" s="8"/>
      <c r="B19" s="5"/>
      <c r="C19" s="5"/>
      <c r="D19" s="5"/>
      <c r="E19" s="5"/>
      <c r="F19" s="5"/>
      <c r="G19" s="5"/>
      <c r="H19" s="5"/>
      <c r="I19" s="5"/>
      <c r="J19" s="5"/>
      <c r="K19" s="8"/>
    </row>
    <row r="20" spans="1:11" ht="15.75" thickBot="1" x14ac:dyDescent="0.3">
      <c r="A20" s="8"/>
      <c r="B20" s="5"/>
      <c r="C20" s="5"/>
      <c r="D20" s="5"/>
      <c r="E20" s="5"/>
      <c r="F20" s="5"/>
      <c r="G20" s="5"/>
      <c r="H20" s="5"/>
      <c r="I20" s="5"/>
      <c r="J20" s="5"/>
      <c r="K20" s="8"/>
    </row>
    <row r="21" spans="1:11" ht="15.75" thickBot="1" x14ac:dyDescent="0.3">
      <c r="A21" s="8"/>
      <c r="B21" s="5"/>
      <c r="C21" s="5"/>
      <c r="D21" s="5"/>
      <c r="E21" s="5"/>
      <c r="F21" s="5"/>
      <c r="G21" s="5"/>
      <c r="H21" s="5"/>
      <c r="I21" s="5"/>
      <c r="J21" s="5"/>
      <c r="K21" s="8"/>
    </row>
    <row r="22" spans="1:11" ht="15.75" thickBot="1" x14ac:dyDescent="0.3">
      <c r="A22" s="8"/>
      <c r="B22" s="5"/>
      <c r="C22" s="5"/>
      <c r="D22" s="5"/>
      <c r="E22" s="5"/>
      <c r="F22" s="5"/>
      <c r="G22" s="5"/>
      <c r="H22" s="5"/>
      <c r="I22" s="5"/>
      <c r="J22" s="5"/>
      <c r="K22" s="8"/>
    </row>
    <row r="23" spans="1:11" ht="15.75" thickBot="1" x14ac:dyDescent="0.3">
      <c r="A23" s="8"/>
      <c r="B23" s="5"/>
      <c r="C23" s="5"/>
      <c r="D23" s="5"/>
      <c r="E23" s="5"/>
      <c r="F23" s="5"/>
      <c r="G23" s="5"/>
      <c r="H23" s="5"/>
      <c r="I23" s="5"/>
      <c r="J23" s="5"/>
      <c r="K23" s="8"/>
    </row>
    <row r="24" spans="1:11" ht="15.75" thickBot="1" x14ac:dyDescent="0.3">
      <c r="A24" s="8"/>
      <c r="B24" s="5"/>
      <c r="C24" s="5"/>
      <c r="D24" s="5"/>
      <c r="E24" s="5"/>
      <c r="F24" s="5"/>
      <c r="G24" s="5"/>
      <c r="H24" s="5"/>
      <c r="I24" s="5"/>
      <c r="J24" s="5"/>
      <c r="K24" s="8"/>
    </row>
    <row r="25" spans="1:11" ht="15.75" thickBot="1" x14ac:dyDescent="0.3">
      <c r="A25" s="8"/>
      <c r="B25" s="5"/>
      <c r="C25" s="5"/>
      <c r="D25" s="5"/>
      <c r="E25" s="5"/>
      <c r="F25" s="5"/>
      <c r="G25" s="5"/>
      <c r="H25" s="5"/>
      <c r="I25" s="5"/>
      <c r="J25" s="5"/>
      <c r="K25" s="8"/>
    </row>
    <row r="26" spans="1:11" ht="15.75" thickBot="1" x14ac:dyDescent="0.3">
      <c r="A26" s="8"/>
      <c r="B26" s="5"/>
      <c r="C26" s="5"/>
      <c r="D26" s="5"/>
      <c r="E26" s="5"/>
      <c r="F26" s="5"/>
      <c r="G26" s="5"/>
      <c r="H26" s="5"/>
      <c r="I26" s="5"/>
      <c r="J26" s="5"/>
      <c r="K26" s="8"/>
    </row>
    <row r="27" spans="1:11" ht="15.75" thickBot="1" x14ac:dyDescent="0.3">
      <c r="A27" s="8"/>
      <c r="B27" s="5"/>
      <c r="C27" s="5"/>
      <c r="D27" s="5"/>
      <c r="E27" s="5"/>
      <c r="F27" s="5"/>
      <c r="G27" s="5"/>
      <c r="H27" s="5"/>
      <c r="I27" s="5"/>
      <c r="J27" s="5"/>
      <c r="K27" s="8"/>
    </row>
    <row r="28" spans="1:11" ht="15.75" thickBot="1" x14ac:dyDescent="0.3">
      <c r="A28" s="8"/>
      <c r="B28" s="5"/>
      <c r="C28" s="5"/>
      <c r="D28" s="5"/>
      <c r="E28" s="5"/>
      <c r="F28" s="5"/>
      <c r="G28" s="5"/>
      <c r="H28" s="5"/>
      <c r="I28" s="5"/>
      <c r="J28" s="5"/>
      <c r="K28" s="8"/>
    </row>
    <row r="29" spans="1:11" ht="15.75" thickBot="1" x14ac:dyDescent="0.3">
      <c r="A29" s="8"/>
      <c r="B29" s="5"/>
      <c r="C29" s="5"/>
      <c r="D29" s="5"/>
      <c r="E29" s="5"/>
      <c r="F29" s="5"/>
      <c r="G29" s="5"/>
      <c r="H29" s="5"/>
      <c r="I29" s="5"/>
      <c r="J29" s="5"/>
      <c r="K29" s="8"/>
    </row>
    <row r="30" spans="1:11" ht="15.75" thickBot="1" x14ac:dyDescent="0.3">
      <c r="A30" s="8"/>
      <c r="B30" s="5"/>
      <c r="C30" s="5"/>
      <c r="D30" s="5"/>
      <c r="E30" s="5"/>
      <c r="F30" s="5"/>
      <c r="G30" s="5"/>
      <c r="H30" s="5"/>
      <c r="I30" s="5"/>
      <c r="J30" s="5"/>
      <c r="K30" s="8"/>
    </row>
    <row r="31" spans="1:11" ht="15.75" thickBot="1" x14ac:dyDescent="0.3">
      <c r="A31" s="8"/>
      <c r="B31" s="5"/>
      <c r="C31" s="5"/>
      <c r="D31" s="5"/>
      <c r="E31" s="5"/>
      <c r="F31" s="5"/>
      <c r="G31" s="5"/>
      <c r="H31" s="5"/>
      <c r="I31" s="5"/>
      <c r="J31" s="5"/>
      <c r="K31" s="8"/>
    </row>
    <row r="32" spans="1:11" ht="15.75" thickBot="1" x14ac:dyDescent="0.3">
      <c r="A32" s="8"/>
      <c r="B32" s="5"/>
      <c r="C32" s="5"/>
      <c r="D32" s="5"/>
      <c r="E32" s="5"/>
      <c r="F32" s="5"/>
      <c r="G32" s="5"/>
      <c r="H32" s="5"/>
      <c r="I32" s="5"/>
      <c r="J32" s="5"/>
      <c r="K32" s="8"/>
    </row>
    <row r="33" spans="1:11" ht="15.75" thickBot="1" x14ac:dyDescent="0.3">
      <c r="A33" s="8"/>
      <c r="B33" s="5"/>
      <c r="C33" s="5"/>
      <c r="D33" s="5"/>
      <c r="E33" s="5"/>
      <c r="F33" s="5"/>
      <c r="G33" s="5"/>
      <c r="H33" s="5"/>
      <c r="I33" s="5"/>
      <c r="J33" s="5"/>
      <c r="K33" s="8"/>
    </row>
    <row r="34" spans="1:11" ht="15.75" thickBot="1" x14ac:dyDescent="0.3">
      <c r="A34" s="8"/>
      <c r="B34" s="5"/>
      <c r="C34" s="5"/>
      <c r="D34" s="5"/>
      <c r="E34" s="5"/>
      <c r="F34" s="5"/>
      <c r="G34" s="5"/>
      <c r="H34" s="5"/>
      <c r="I34" s="5"/>
      <c r="J34" s="5"/>
      <c r="K34" s="8"/>
    </row>
  </sheetData>
  <sheetProtection password="C774" sheet="1"/>
  <mergeCells count="9">
    <mergeCell ref="A1:K1"/>
    <mergeCell ref="A2:K2"/>
    <mergeCell ref="A3:K3"/>
    <mergeCell ref="A4:K4"/>
    <mergeCell ref="J5:K5"/>
    <mergeCell ref="A5:A6"/>
    <mergeCell ref="B5:B6"/>
    <mergeCell ref="C5:H5"/>
    <mergeCell ref="I5:I6"/>
  </mergeCells>
  <phoneticPr fontId="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7"/>
  <sheetViews>
    <sheetView zoomScale="89" zoomScaleNormal="89" workbookViewId="0">
      <selection activeCell="A33" sqref="A33"/>
    </sheetView>
  </sheetViews>
  <sheetFormatPr baseColWidth="10" defaultRowHeight="15" x14ac:dyDescent="0.25"/>
  <cols>
    <col min="1" max="1" width="76.140625" bestFit="1" customWidth="1"/>
    <col min="2" max="6" width="21" bestFit="1" customWidth="1"/>
  </cols>
  <sheetData>
    <row r="1" spans="1:6" ht="39.950000000000003" customHeight="1" thickBot="1" x14ac:dyDescent="0.3">
      <c r="A1" s="54" t="s">
        <v>285</v>
      </c>
      <c r="B1" s="55"/>
      <c r="C1" s="55"/>
      <c r="D1" s="55"/>
      <c r="E1" s="55"/>
      <c r="F1" s="56"/>
    </row>
    <row r="2" spans="1:6" ht="20.100000000000001" customHeight="1" thickBot="1" x14ac:dyDescent="0.3">
      <c r="A2" s="57" t="s">
        <v>1</v>
      </c>
      <c r="B2" s="58"/>
      <c r="C2" s="58"/>
      <c r="D2" s="58"/>
      <c r="E2" s="58"/>
      <c r="F2" s="59"/>
    </row>
    <row r="3" spans="1:6" ht="20.100000000000001" customHeight="1" thickBot="1" x14ac:dyDescent="0.3">
      <c r="A3" s="57" t="s">
        <v>1</v>
      </c>
      <c r="B3" s="58"/>
      <c r="C3" s="58"/>
      <c r="D3" s="58"/>
      <c r="E3" s="58"/>
      <c r="F3" s="59"/>
    </row>
    <row r="4" spans="1:6" ht="20.100000000000001" customHeight="1" thickBot="1" x14ac:dyDescent="0.3">
      <c r="A4" s="60" t="s">
        <v>2</v>
      </c>
      <c r="B4" s="60"/>
      <c r="C4" s="60"/>
      <c r="D4" s="60"/>
      <c r="E4" s="60"/>
      <c r="F4" s="60"/>
    </row>
    <row r="5" spans="1:6" ht="15.75" thickBot="1" x14ac:dyDescent="0.3">
      <c r="A5" s="63" t="s">
        <v>10</v>
      </c>
      <c r="B5" s="63" t="s">
        <v>286</v>
      </c>
      <c r="C5" s="63" t="s">
        <v>287</v>
      </c>
      <c r="D5" s="63" t="s">
        <v>288</v>
      </c>
      <c r="E5" s="61" t="s">
        <v>289</v>
      </c>
      <c r="F5" s="62"/>
    </row>
    <row r="6" spans="1:6" ht="39" thickBot="1" x14ac:dyDescent="0.3">
      <c r="A6" s="64"/>
      <c r="B6" s="64"/>
      <c r="C6" s="64"/>
      <c r="D6" s="64"/>
      <c r="E6" s="2" t="s">
        <v>290</v>
      </c>
      <c r="F6" s="2" t="s">
        <v>280</v>
      </c>
    </row>
    <row r="7" spans="1:6" ht="15.75" thickBot="1" x14ac:dyDescent="0.3">
      <c r="A7" s="4" t="s">
        <v>291</v>
      </c>
      <c r="B7" s="5"/>
      <c r="C7" s="5"/>
      <c r="D7" s="5"/>
      <c r="E7" s="5"/>
      <c r="F7" s="5"/>
    </row>
    <row r="8" spans="1:6" ht="15.75" thickBot="1" x14ac:dyDescent="0.3">
      <c r="A8" s="4" t="s">
        <v>292</v>
      </c>
      <c r="B8" s="5"/>
      <c r="C8" s="5"/>
      <c r="D8" s="5"/>
      <c r="E8" s="5"/>
      <c r="F8" s="5"/>
    </row>
    <row r="9" spans="1:6" ht="15.75" thickBot="1" x14ac:dyDescent="0.3">
      <c r="A9" s="4" t="s">
        <v>293</v>
      </c>
      <c r="B9" s="5"/>
      <c r="C9" s="5"/>
      <c r="D9" s="5"/>
      <c r="E9" s="5"/>
      <c r="F9" s="5"/>
    </row>
    <row r="10" spans="1:6" ht="15.75" thickBot="1" x14ac:dyDescent="0.3">
      <c r="A10" s="4" t="s">
        <v>294</v>
      </c>
      <c r="B10" s="5"/>
      <c r="C10" s="5"/>
      <c r="D10" s="5"/>
      <c r="E10" s="5"/>
      <c r="F10" s="5"/>
    </row>
    <row r="11" spans="1:6" ht="15.75" thickBot="1" x14ac:dyDescent="0.3">
      <c r="A11" s="4" t="s">
        <v>295</v>
      </c>
      <c r="B11" s="5"/>
      <c r="C11" s="5"/>
      <c r="D11" s="5"/>
      <c r="E11" s="5"/>
      <c r="F11" s="5"/>
    </row>
    <row r="12" spans="1:6" ht="15.75" thickBot="1" x14ac:dyDescent="0.3">
      <c r="A12" s="4" t="s">
        <v>296</v>
      </c>
      <c r="B12" s="5"/>
      <c r="C12" s="5"/>
      <c r="D12" s="5"/>
      <c r="E12" s="5"/>
      <c r="F12" s="5"/>
    </row>
    <row r="13" spans="1:6" ht="15.75" thickBot="1" x14ac:dyDescent="0.3">
      <c r="A13" s="4" t="s">
        <v>297</v>
      </c>
      <c r="B13" s="5"/>
      <c r="C13" s="5"/>
      <c r="D13" s="5"/>
      <c r="E13" s="5"/>
      <c r="F13" s="5"/>
    </row>
    <row r="14" spans="1:6" ht="15.75" thickBot="1" x14ac:dyDescent="0.3">
      <c r="A14" s="4" t="s">
        <v>298</v>
      </c>
      <c r="B14" s="5"/>
      <c r="C14" s="5"/>
      <c r="D14" s="5"/>
      <c r="E14" s="5"/>
      <c r="F14" s="5"/>
    </row>
    <row r="15" spans="1:6" ht="15.75" thickBot="1" x14ac:dyDescent="0.3">
      <c r="A15" s="4" t="s">
        <v>299</v>
      </c>
      <c r="B15" s="5"/>
      <c r="C15" s="5"/>
      <c r="D15" s="5"/>
      <c r="E15" s="5"/>
      <c r="F15" s="5"/>
    </row>
    <row r="16" spans="1:6" ht="15.75" thickBot="1" x14ac:dyDescent="0.3">
      <c r="A16" s="4" t="s">
        <v>300</v>
      </c>
      <c r="B16" s="5"/>
      <c r="C16" s="5"/>
      <c r="D16" s="5"/>
      <c r="E16" s="5"/>
      <c r="F16" s="5"/>
    </row>
    <row r="17" spans="1:6" ht="15.75" thickBot="1" x14ac:dyDescent="0.3">
      <c r="A17" s="4" t="s">
        <v>301</v>
      </c>
      <c r="B17" s="12">
        <f>ROUND(SUM(B7:B16),2)</f>
        <v>0</v>
      </c>
      <c r="C17" s="12">
        <f>ROUND(SUM(C7:C16),2)</f>
        <v>0</v>
      </c>
      <c r="D17" s="12">
        <f>ROUND(SUM(D7:D16),2)</f>
        <v>0</v>
      </c>
      <c r="E17" s="12">
        <f>ROUND(SUM(E7:E16),2)</f>
        <v>0</v>
      </c>
      <c r="F17" s="5"/>
    </row>
  </sheetData>
  <sheetProtection password="C774" sheet="1"/>
  <mergeCells count="9">
    <mergeCell ref="A1:F1"/>
    <mergeCell ref="A2:F2"/>
    <mergeCell ref="A3:F3"/>
    <mergeCell ref="A4:F4"/>
    <mergeCell ref="E5:F5"/>
    <mergeCell ref="A5:A6"/>
    <mergeCell ref="B5:B6"/>
    <mergeCell ref="C5:C6"/>
    <mergeCell ref="D5:D6"/>
  </mergeCells>
  <phoneticPr fontId="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11"/>
  <sheetViews>
    <sheetView topLeftCell="F1" zoomScale="70" zoomScaleNormal="70" workbookViewId="0">
      <selection activeCell="H40" sqref="H40"/>
    </sheetView>
  </sheetViews>
  <sheetFormatPr baseColWidth="10" defaultRowHeight="15" x14ac:dyDescent="0.25"/>
  <cols>
    <col min="1" max="1" width="57.140625" bestFit="1" customWidth="1"/>
    <col min="2" max="2" width="23.85546875" bestFit="1" customWidth="1"/>
    <col min="3" max="3" width="47.5703125" bestFit="1" customWidth="1"/>
    <col min="4" max="11" width="23.85546875" bestFit="1" customWidth="1"/>
  </cols>
  <sheetData>
    <row r="1" spans="1:11" ht="39.950000000000003" customHeight="1" thickBot="1" x14ac:dyDescent="0.3">
      <c r="A1" s="54" t="s">
        <v>302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9"/>
    </row>
    <row r="4" spans="1:11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.75" thickBot="1" x14ac:dyDescent="0.3">
      <c r="A5" s="63" t="s">
        <v>10</v>
      </c>
      <c r="B5" s="63" t="s">
        <v>303</v>
      </c>
      <c r="C5" s="61" t="s">
        <v>304</v>
      </c>
      <c r="D5" s="65"/>
      <c r="E5" s="65"/>
      <c r="F5" s="65"/>
      <c r="G5" s="65"/>
      <c r="H5" s="65"/>
      <c r="I5" s="62"/>
      <c r="J5" s="63" t="s">
        <v>305</v>
      </c>
      <c r="K5" s="63" t="s">
        <v>306</v>
      </c>
    </row>
    <row r="6" spans="1:11" ht="51.75" thickBot="1" x14ac:dyDescent="0.3">
      <c r="A6" s="64"/>
      <c r="B6" s="64"/>
      <c r="C6" s="2" t="s">
        <v>307</v>
      </c>
      <c r="D6" s="2" t="s">
        <v>308</v>
      </c>
      <c r="E6" s="2" t="s">
        <v>309</v>
      </c>
      <c r="F6" s="2" t="s">
        <v>310</v>
      </c>
      <c r="G6" s="2" t="s">
        <v>311</v>
      </c>
      <c r="H6" s="2" t="s">
        <v>312</v>
      </c>
      <c r="I6" s="2" t="s">
        <v>313</v>
      </c>
      <c r="J6" s="64"/>
      <c r="K6" s="64"/>
    </row>
    <row r="7" spans="1:11" ht="15.75" thickBot="1" x14ac:dyDescent="0.3">
      <c r="A7" s="4" t="s">
        <v>314</v>
      </c>
      <c r="B7" s="5">
        <v>373.4</v>
      </c>
      <c r="C7" s="5">
        <v>47.11</v>
      </c>
      <c r="D7" s="5"/>
      <c r="E7" s="5"/>
      <c r="F7" s="5">
        <v>60.36</v>
      </c>
      <c r="G7" s="5"/>
      <c r="H7" s="5"/>
      <c r="I7" s="5"/>
      <c r="J7" s="12">
        <f>ROUND(B7+C7+D7+E7-F7+G7-H7+I7,2)</f>
        <v>360.15</v>
      </c>
      <c r="K7" s="8"/>
    </row>
    <row r="8" spans="1:11" ht="15.75" thickBot="1" x14ac:dyDescent="0.3">
      <c r="A8" s="4" t="s">
        <v>315</v>
      </c>
      <c r="B8" s="5">
        <v>3872.01</v>
      </c>
      <c r="C8" s="5">
        <v>112.8</v>
      </c>
      <c r="D8" s="5"/>
      <c r="E8" s="5"/>
      <c r="F8" s="5">
        <v>596.08000000000004</v>
      </c>
      <c r="G8" s="5"/>
      <c r="H8" s="5"/>
      <c r="I8" s="5">
        <f>-1162.65+4.77</f>
        <v>-1157.8800000000001</v>
      </c>
      <c r="J8" s="12">
        <f>ROUND(B8+C8+D8+E8-F8+G8-H8+I8,2)</f>
        <v>2230.85</v>
      </c>
      <c r="K8" s="8" t="s">
        <v>718</v>
      </c>
    </row>
    <row r="9" spans="1:11" ht="15.75" thickBot="1" x14ac:dyDescent="0.3">
      <c r="A9" s="4" t="s">
        <v>316</v>
      </c>
      <c r="B9" s="5">
        <v>103.51</v>
      </c>
      <c r="C9" s="5">
        <v>0</v>
      </c>
      <c r="D9" s="5"/>
      <c r="E9" s="5"/>
      <c r="F9" s="5">
        <v>5.51</v>
      </c>
      <c r="G9" s="5"/>
      <c r="H9" s="5"/>
      <c r="I9" s="5"/>
      <c r="J9" s="12">
        <f>ROUND(B9+C9+D9+E9-F9+G9-H9+I9,2)</f>
        <v>98</v>
      </c>
      <c r="K9" s="8"/>
    </row>
    <row r="10" spans="1:11" ht="15.75" thickBot="1" x14ac:dyDescent="0.3">
      <c r="A10" s="4" t="s">
        <v>317</v>
      </c>
      <c r="B10" s="5">
        <v>4.1900000000000004</v>
      </c>
      <c r="C10" s="5">
        <v>0</v>
      </c>
      <c r="D10" s="5"/>
      <c r="E10" s="5"/>
      <c r="F10" s="5">
        <v>0</v>
      </c>
      <c r="G10" s="5"/>
      <c r="H10" s="5"/>
      <c r="I10" s="5"/>
      <c r="J10" s="12">
        <f>ROUND(B10+C10+D10+E10-F10+G10-H10+I10,2)</f>
        <v>4.1900000000000004</v>
      </c>
      <c r="K10" s="8"/>
    </row>
    <row r="11" spans="1:11" ht="15.75" thickBot="1" x14ac:dyDescent="0.3">
      <c r="A11" s="4" t="s">
        <v>318</v>
      </c>
      <c r="B11" s="5">
        <v>0</v>
      </c>
      <c r="C11" s="5">
        <v>0</v>
      </c>
      <c r="D11" s="5"/>
      <c r="E11" s="5"/>
      <c r="F11" s="5">
        <v>0</v>
      </c>
      <c r="G11" s="5"/>
      <c r="H11" s="5"/>
      <c r="I11" s="5"/>
      <c r="J11" s="12">
        <f>ROUND(B11+C11+D11+E11-F11+G11-H11+I11,2)</f>
        <v>0</v>
      </c>
      <c r="K11" s="8"/>
    </row>
  </sheetData>
  <sheetProtection password="C774" sheet="1"/>
  <mergeCells count="9">
    <mergeCell ref="A1:K1"/>
    <mergeCell ref="A2:K2"/>
    <mergeCell ref="A3:K3"/>
    <mergeCell ref="A4:K4"/>
    <mergeCell ref="K5:K6"/>
    <mergeCell ref="A5:A6"/>
    <mergeCell ref="B5:B6"/>
    <mergeCell ref="C5:I5"/>
    <mergeCell ref="J5:J6"/>
  </mergeCells>
  <phoneticPr fontId="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37"/>
  <sheetViews>
    <sheetView topLeftCell="B1" zoomScaleNormal="100" workbookViewId="0">
      <selection activeCell="B6" sqref="B6:B7"/>
    </sheetView>
  </sheetViews>
  <sheetFormatPr baseColWidth="10" defaultRowHeight="15" x14ac:dyDescent="0.25"/>
  <cols>
    <col min="1" max="1" width="38.140625" bestFit="1" customWidth="1"/>
    <col min="2" max="2" width="57.140625" bestFit="1" customWidth="1"/>
    <col min="3" max="4" width="19" bestFit="1" customWidth="1"/>
    <col min="5" max="7" width="28.5703125" bestFit="1" customWidth="1"/>
    <col min="8" max="9" width="19" bestFit="1" customWidth="1"/>
    <col min="10" max="10" width="38.140625" bestFit="1" customWidth="1"/>
  </cols>
  <sheetData>
    <row r="1" spans="1:10" ht="39.950000000000003" customHeight="1" thickBot="1" x14ac:dyDescent="0.3">
      <c r="A1" s="54" t="s">
        <v>319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9"/>
    </row>
    <row r="3" spans="1:10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5.75" thickBot="1" x14ac:dyDescent="0.3">
      <c r="A5" s="61" t="s">
        <v>320</v>
      </c>
      <c r="B5" s="65"/>
      <c r="C5" s="65"/>
      <c r="D5" s="65"/>
      <c r="E5" s="65"/>
      <c r="F5" s="65"/>
      <c r="G5" s="65"/>
      <c r="H5" s="65"/>
      <c r="I5" s="65"/>
      <c r="J5" s="62"/>
    </row>
    <row r="6" spans="1:10" ht="15.75" thickBot="1" x14ac:dyDescent="0.3">
      <c r="A6" s="63" t="s">
        <v>321</v>
      </c>
      <c r="B6" s="63" t="s">
        <v>322</v>
      </c>
      <c r="C6" s="63" t="s">
        <v>323</v>
      </c>
      <c r="D6" s="61" t="s">
        <v>324</v>
      </c>
      <c r="E6" s="62"/>
      <c r="F6" s="61" t="s">
        <v>325</v>
      </c>
      <c r="G6" s="62"/>
      <c r="H6" s="63" t="s">
        <v>326</v>
      </c>
      <c r="I6" s="63" t="s">
        <v>327</v>
      </c>
      <c r="J6" s="63" t="s">
        <v>306</v>
      </c>
    </row>
    <row r="7" spans="1:10" ht="51.75" thickBot="1" x14ac:dyDescent="0.3">
      <c r="A7" s="64"/>
      <c r="B7" s="64"/>
      <c r="C7" s="64"/>
      <c r="D7" s="2" t="s">
        <v>328</v>
      </c>
      <c r="E7" s="2" t="s">
        <v>329</v>
      </c>
      <c r="F7" s="2" t="s">
        <v>330</v>
      </c>
      <c r="G7" s="2" t="s">
        <v>331</v>
      </c>
      <c r="H7" s="64"/>
      <c r="I7" s="64"/>
      <c r="J7" s="64"/>
    </row>
    <row r="8" spans="1:10" ht="15.75" thickBot="1" x14ac:dyDescent="0.3">
      <c r="A8" s="8"/>
      <c r="B8" s="8"/>
      <c r="C8" s="5"/>
      <c r="D8" s="5"/>
      <c r="E8" s="5"/>
      <c r="F8" s="5"/>
      <c r="G8" s="5"/>
      <c r="H8" s="12">
        <f>ROUND(SUM(C8,D8,E8,(-F8),(-G8)),2)</f>
        <v>0</v>
      </c>
      <c r="I8" s="5"/>
      <c r="J8" s="8"/>
    </row>
    <row r="9" spans="1:10" ht="15.75" thickBot="1" x14ac:dyDescent="0.3">
      <c r="A9" s="8"/>
      <c r="B9" s="8"/>
      <c r="C9" s="5"/>
      <c r="D9" s="5"/>
      <c r="E9" s="5"/>
      <c r="F9" s="5"/>
      <c r="G9" s="5"/>
      <c r="H9" s="12">
        <f t="shared" ref="H9:H37" si="0">ROUND(SUM(C9,D9,E9,(-F9),(-G9)),2)</f>
        <v>0</v>
      </c>
      <c r="I9" s="5"/>
      <c r="J9" s="8"/>
    </row>
    <row r="10" spans="1:10" ht="15.75" thickBot="1" x14ac:dyDescent="0.3">
      <c r="A10" s="8"/>
      <c r="B10" s="8"/>
      <c r="C10" s="5"/>
      <c r="D10" s="5"/>
      <c r="E10" s="5"/>
      <c r="F10" s="5"/>
      <c r="G10" s="5"/>
      <c r="H10" s="12">
        <f t="shared" si="0"/>
        <v>0</v>
      </c>
      <c r="I10" s="5"/>
      <c r="J10" s="8"/>
    </row>
    <row r="11" spans="1:10" ht="15.75" thickBot="1" x14ac:dyDescent="0.3">
      <c r="A11" s="8"/>
      <c r="B11" s="8"/>
      <c r="C11" s="5"/>
      <c r="D11" s="5"/>
      <c r="E11" s="5"/>
      <c r="F11" s="5"/>
      <c r="G11" s="5"/>
      <c r="H11" s="12">
        <f t="shared" si="0"/>
        <v>0</v>
      </c>
      <c r="I11" s="5"/>
      <c r="J11" s="8"/>
    </row>
    <row r="12" spans="1:10" ht="15.75" thickBot="1" x14ac:dyDescent="0.3">
      <c r="A12" s="8"/>
      <c r="B12" s="8"/>
      <c r="C12" s="5"/>
      <c r="D12" s="5"/>
      <c r="E12" s="5"/>
      <c r="F12" s="5"/>
      <c r="G12" s="5"/>
      <c r="H12" s="12">
        <f t="shared" si="0"/>
        <v>0</v>
      </c>
      <c r="I12" s="5"/>
      <c r="J12" s="8"/>
    </row>
    <row r="13" spans="1:10" ht="15.75" thickBot="1" x14ac:dyDescent="0.3">
      <c r="A13" s="8"/>
      <c r="B13" s="8"/>
      <c r="C13" s="5"/>
      <c r="D13" s="5"/>
      <c r="E13" s="5"/>
      <c r="F13" s="5"/>
      <c r="G13" s="5"/>
      <c r="H13" s="12">
        <f t="shared" si="0"/>
        <v>0</v>
      </c>
      <c r="I13" s="5"/>
      <c r="J13" s="8"/>
    </row>
    <row r="14" spans="1:10" ht="15.75" thickBot="1" x14ac:dyDescent="0.3">
      <c r="A14" s="8"/>
      <c r="B14" s="8"/>
      <c r="C14" s="5"/>
      <c r="D14" s="5"/>
      <c r="E14" s="5"/>
      <c r="F14" s="5"/>
      <c r="G14" s="5"/>
      <c r="H14" s="12">
        <f t="shared" si="0"/>
        <v>0</v>
      </c>
      <c r="I14" s="5"/>
      <c r="J14" s="8"/>
    </row>
    <row r="15" spans="1:10" ht="15.75" thickBot="1" x14ac:dyDescent="0.3">
      <c r="A15" s="8"/>
      <c r="B15" s="8"/>
      <c r="C15" s="5"/>
      <c r="D15" s="5"/>
      <c r="E15" s="5"/>
      <c r="F15" s="5"/>
      <c r="G15" s="5"/>
      <c r="H15" s="12">
        <f t="shared" si="0"/>
        <v>0</v>
      </c>
      <c r="I15" s="5"/>
      <c r="J15" s="8"/>
    </row>
    <row r="16" spans="1:10" ht="15.75" thickBot="1" x14ac:dyDescent="0.3">
      <c r="A16" s="8"/>
      <c r="B16" s="8"/>
      <c r="C16" s="5"/>
      <c r="D16" s="5"/>
      <c r="E16" s="5"/>
      <c r="F16" s="5"/>
      <c r="G16" s="5"/>
      <c r="H16" s="12">
        <f t="shared" si="0"/>
        <v>0</v>
      </c>
      <c r="I16" s="5"/>
      <c r="J16" s="8"/>
    </row>
    <row r="17" spans="1:10" ht="15.75" thickBot="1" x14ac:dyDescent="0.3">
      <c r="A17" s="8"/>
      <c r="B17" s="8"/>
      <c r="C17" s="5"/>
      <c r="D17" s="5"/>
      <c r="E17" s="5"/>
      <c r="F17" s="5"/>
      <c r="G17" s="5"/>
      <c r="H17" s="12">
        <f t="shared" si="0"/>
        <v>0</v>
      </c>
      <c r="I17" s="5"/>
      <c r="J17" s="8"/>
    </row>
    <row r="18" spans="1:10" ht="15.75" thickBot="1" x14ac:dyDescent="0.3">
      <c r="A18" s="8"/>
      <c r="B18" s="8"/>
      <c r="C18" s="5"/>
      <c r="D18" s="5"/>
      <c r="E18" s="5"/>
      <c r="F18" s="5"/>
      <c r="G18" s="5"/>
      <c r="H18" s="12">
        <f t="shared" si="0"/>
        <v>0</v>
      </c>
      <c r="I18" s="5"/>
      <c r="J18" s="8"/>
    </row>
    <row r="19" spans="1:10" ht="15.75" thickBot="1" x14ac:dyDescent="0.3">
      <c r="A19" s="8"/>
      <c r="B19" s="8"/>
      <c r="C19" s="5"/>
      <c r="D19" s="5"/>
      <c r="E19" s="5"/>
      <c r="F19" s="5"/>
      <c r="G19" s="5"/>
      <c r="H19" s="12">
        <f t="shared" si="0"/>
        <v>0</v>
      </c>
      <c r="I19" s="5"/>
      <c r="J19" s="8"/>
    </row>
    <row r="20" spans="1:10" ht="15.75" thickBot="1" x14ac:dyDescent="0.3">
      <c r="A20" s="8"/>
      <c r="B20" s="8"/>
      <c r="C20" s="5"/>
      <c r="D20" s="5"/>
      <c r="E20" s="5"/>
      <c r="F20" s="5"/>
      <c r="G20" s="5"/>
      <c r="H20" s="12">
        <f t="shared" si="0"/>
        <v>0</v>
      </c>
      <c r="I20" s="5"/>
      <c r="J20" s="8"/>
    </row>
    <row r="21" spans="1:10" ht="15.75" thickBot="1" x14ac:dyDescent="0.3">
      <c r="A21" s="8"/>
      <c r="B21" s="8"/>
      <c r="C21" s="5"/>
      <c r="D21" s="5"/>
      <c r="E21" s="5"/>
      <c r="F21" s="5"/>
      <c r="G21" s="5"/>
      <c r="H21" s="12">
        <f t="shared" si="0"/>
        <v>0</v>
      </c>
      <c r="I21" s="5"/>
      <c r="J21" s="8"/>
    </row>
    <row r="22" spans="1:10" ht="15.75" thickBot="1" x14ac:dyDescent="0.3">
      <c r="A22" s="8"/>
      <c r="B22" s="8"/>
      <c r="C22" s="5"/>
      <c r="D22" s="5"/>
      <c r="E22" s="5"/>
      <c r="F22" s="5"/>
      <c r="G22" s="5"/>
      <c r="H22" s="12">
        <f t="shared" si="0"/>
        <v>0</v>
      </c>
      <c r="I22" s="5"/>
      <c r="J22" s="8"/>
    </row>
    <row r="23" spans="1:10" ht="15.75" thickBot="1" x14ac:dyDescent="0.3">
      <c r="A23" s="8"/>
      <c r="B23" s="8"/>
      <c r="C23" s="5"/>
      <c r="D23" s="5"/>
      <c r="E23" s="5"/>
      <c r="F23" s="5"/>
      <c r="G23" s="5"/>
      <c r="H23" s="12">
        <f t="shared" si="0"/>
        <v>0</v>
      </c>
      <c r="I23" s="5"/>
      <c r="J23" s="8"/>
    </row>
    <row r="24" spans="1:10" ht="15.75" thickBot="1" x14ac:dyDescent="0.3">
      <c r="A24" s="8"/>
      <c r="B24" s="8"/>
      <c r="C24" s="5"/>
      <c r="D24" s="5"/>
      <c r="E24" s="5"/>
      <c r="F24" s="5"/>
      <c r="G24" s="5"/>
      <c r="H24" s="12">
        <f t="shared" si="0"/>
        <v>0</v>
      </c>
      <c r="I24" s="5"/>
      <c r="J24" s="8"/>
    </row>
    <row r="25" spans="1:10" ht="15.75" thickBot="1" x14ac:dyDescent="0.3">
      <c r="A25" s="8"/>
      <c r="B25" s="8"/>
      <c r="C25" s="5"/>
      <c r="D25" s="5"/>
      <c r="E25" s="5"/>
      <c r="F25" s="5"/>
      <c r="G25" s="5"/>
      <c r="H25" s="12">
        <f t="shared" si="0"/>
        <v>0</v>
      </c>
      <c r="I25" s="5"/>
      <c r="J25" s="8"/>
    </row>
    <row r="26" spans="1:10" ht="15.75" thickBot="1" x14ac:dyDescent="0.3">
      <c r="A26" s="8"/>
      <c r="B26" s="8"/>
      <c r="C26" s="5"/>
      <c r="D26" s="5"/>
      <c r="E26" s="5"/>
      <c r="F26" s="5"/>
      <c r="G26" s="5"/>
      <c r="H26" s="12">
        <f t="shared" si="0"/>
        <v>0</v>
      </c>
      <c r="I26" s="5"/>
      <c r="J26" s="8"/>
    </row>
    <row r="27" spans="1:10" ht="15.75" thickBot="1" x14ac:dyDescent="0.3">
      <c r="A27" s="8"/>
      <c r="B27" s="8"/>
      <c r="C27" s="5"/>
      <c r="D27" s="5"/>
      <c r="E27" s="5"/>
      <c r="F27" s="5"/>
      <c r="G27" s="5"/>
      <c r="H27" s="12">
        <f t="shared" si="0"/>
        <v>0</v>
      </c>
      <c r="I27" s="5"/>
      <c r="J27" s="8"/>
    </row>
    <row r="28" spans="1:10" ht="15.75" thickBot="1" x14ac:dyDescent="0.3">
      <c r="A28" s="8"/>
      <c r="B28" s="8"/>
      <c r="C28" s="5"/>
      <c r="D28" s="5"/>
      <c r="E28" s="5"/>
      <c r="F28" s="5"/>
      <c r="G28" s="5"/>
      <c r="H28" s="12">
        <f t="shared" si="0"/>
        <v>0</v>
      </c>
      <c r="I28" s="5"/>
      <c r="J28" s="8"/>
    </row>
    <row r="29" spans="1:10" ht="15.75" thickBot="1" x14ac:dyDescent="0.3">
      <c r="A29" s="8"/>
      <c r="B29" s="8"/>
      <c r="C29" s="5"/>
      <c r="D29" s="5"/>
      <c r="E29" s="5"/>
      <c r="F29" s="5"/>
      <c r="G29" s="5"/>
      <c r="H29" s="12">
        <f t="shared" si="0"/>
        <v>0</v>
      </c>
      <c r="I29" s="5"/>
      <c r="J29" s="8"/>
    </row>
    <row r="30" spans="1:10" ht="15.75" thickBot="1" x14ac:dyDescent="0.3">
      <c r="A30" s="8"/>
      <c r="B30" s="8"/>
      <c r="C30" s="5"/>
      <c r="D30" s="5"/>
      <c r="E30" s="5"/>
      <c r="F30" s="5"/>
      <c r="G30" s="5"/>
      <c r="H30" s="12">
        <f t="shared" si="0"/>
        <v>0</v>
      </c>
      <c r="I30" s="5"/>
      <c r="J30" s="8"/>
    </row>
    <row r="31" spans="1:10" ht="15.75" thickBot="1" x14ac:dyDescent="0.3">
      <c r="A31" s="8"/>
      <c r="B31" s="8"/>
      <c r="C31" s="5"/>
      <c r="D31" s="5"/>
      <c r="E31" s="5"/>
      <c r="F31" s="5"/>
      <c r="G31" s="5"/>
      <c r="H31" s="12">
        <f t="shared" si="0"/>
        <v>0</v>
      </c>
      <c r="I31" s="5"/>
      <c r="J31" s="8"/>
    </row>
    <row r="32" spans="1:10" ht="15.75" thickBot="1" x14ac:dyDescent="0.3">
      <c r="A32" s="8"/>
      <c r="B32" s="8"/>
      <c r="C32" s="5"/>
      <c r="D32" s="5"/>
      <c r="E32" s="5"/>
      <c r="F32" s="5"/>
      <c r="G32" s="5"/>
      <c r="H32" s="12">
        <f t="shared" si="0"/>
        <v>0</v>
      </c>
      <c r="I32" s="5"/>
      <c r="J32" s="8"/>
    </row>
    <row r="33" spans="1:10" ht="15.75" thickBot="1" x14ac:dyDescent="0.3">
      <c r="A33" s="8"/>
      <c r="B33" s="8"/>
      <c r="C33" s="5"/>
      <c r="D33" s="5"/>
      <c r="E33" s="5"/>
      <c r="F33" s="5"/>
      <c r="G33" s="5"/>
      <c r="H33" s="12">
        <f t="shared" si="0"/>
        <v>0</v>
      </c>
      <c r="I33" s="5"/>
      <c r="J33" s="8"/>
    </row>
    <row r="34" spans="1:10" ht="15.75" thickBot="1" x14ac:dyDescent="0.3">
      <c r="A34" s="8"/>
      <c r="B34" s="8"/>
      <c r="C34" s="5"/>
      <c r="D34" s="5"/>
      <c r="E34" s="5"/>
      <c r="F34" s="5"/>
      <c r="G34" s="5"/>
      <c r="H34" s="12">
        <f t="shared" si="0"/>
        <v>0</v>
      </c>
      <c r="I34" s="5"/>
      <c r="J34" s="8"/>
    </row>
    <row r="35" spans="1:10" ht="15.75" thickBot="1" x14ac:dyDescent="0.3">
      <c r="A35" s="8"/>
      <c r="B35" s="8"/>
      <c r="C35" s="5"/>
      <c r="D35" s="5"/>
      <c r="E35" s="5"/>
      <c r="F35" s="5"/>
      <c r="G35" s="5"/>
      <c r="H35" s="12">
        <f t="shared" si="0"/>
        <v>0</v>
      </c>
      <c r="I35" s="5"/>
      <c r="J35" s="8"/>
    </row>
    <row r="36" spans="1:10" ht="15.75" thickBot="1" x14ac:dyDescent="0.3">
      <c r="A36" s="8"/>
      <c r="B36" s="8"/>
      <c r="C36" s="5"/>
      <c r="D36" s="5"/>
      <c r="E36" s="5"/>
      <c r="F36" s="5"/>
      <c r="G36" s="5"/>
      <c r="H36" s="12">
        <f t="shared" si="0"/>
        <v>0</v>
      </c>
      <c r="I36" s="5"/>
      <c r="J36" s="8"/>
    </row>
    <row r="37" spans="1:10" ht="15.75" thickBot="1" x14ac:dyDescent="0.3">
      <c r="A37" s="8"/>
      <c r="B37" s="8"/>
      <c r="C37" s="5"/>
      <c r="D37" s="5"/>
      <c r="E37" s="5"/>
      <c r="F37" s="5"/>
      <c r="G37" s="5"/>
      <c r="H37" s="12">
        <f t="shared" si="0"/>
        <v>0</v>
      </c>
      <c r="I37" s="5"/>
      <c r="J37" s="8"/>
    </row>
  </sheetData>
  <sheetProtection password="C774" sheet="1"/>
  <mergeCells count="13">
    <mergeCell ref="A1:J1"/>
    <mergeCell ref="A2:J2"/>
    <mergeCell ref="A3:J3"/>
    <mergeCell ref="A4:J4"/>
    <mergeCell ref="C6:C7"/>
    <mergeCell ref="D6:E6"/>
    <mergeCell ref="F6:G6"/>
    <mergeCell ref="A5:J5"/>
    <mergeCell ref="H6:H7"/>
    <mergeCell ref="I6:I7"/>
    <mergeCell ref="J6:J7"/>
    <mergeCell ref="A6:A7"/>
    <mergeCell ref="B6:B7"/>
  </mergeCells>
  <phoneticPr fontId="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36"/>
  <sheetViews>
    <sheetView zoomScaleNormal="100" workbookViewId="0">
      <selection activeCell="A5" sqref="A5:A6"/>
    </sheetView>
  </sheetViews>
  <sheetFormatPr baseColWidth="10" defaultRowHeight="15" x14ac:dyDescent="0.25"/>
  <cols>
    <col min="1" max="1" width="38.140625" bestFit="1" customWidth="1"/>
    <col min="2" max="5" width="15.28515625" bestFit="1" customWidth="1"/>
    <col min="6" max="6" width="19" bestFit="1" customWidth="1"/>
    <col min="7" max="13" width="15.28515625" bestFit="1" customWidth="1"/>
  </cols>
  <sheetData>
    <row r="1" spans="1:13" ht="39.950000000000003" customHeight="1" thickBot="1" x14ac:dyDescent="0.3">
      <c r="A1" s="54" t="s">
        <v>332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20.100000000000001" customHeight="1" thickBot="1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20.100000000000001" customHeight="1" thickBot="1" x14ac:dyDescent="0.3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ht="20.100000000000001" customHeight="1" thickBo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5.75" thickBot="1" x14ac:dyDescent="0.3">
      <c r="A5" s="63" t="s">
        <v>333</v>
      </c>
      <c r="B5" s="63" t="s">
        <v>334</v>
      </c>
      <c r="C5" s="61" t="s">
        <v>335</v>
      </c>
      <c r="D5" s="65"/>
      <c r="E5" s="65"/>
      <c r="F5" s="65"/>
      <c r="G5" s="65"/>
      <c r="H5" s="62"/>
      <c r="I5" s="61" t="s">
        <v>336</v>
      </c>
      <c r="J5" s="65"/>
      <c r="K5" s="65"/>
      <c r="L5" s="65"/>
      <c r="M5" s="62"/>
    </row>
    <row r="6" spans="1:13" ht="26.25" thickBot="1" x14ac:dyDescent="0.3">
      <c r="A6" s="64"/>
      <c r="B6" s="64"/>
      <c r="C6" s="2" t="s">
        <v>337</v>
      </c>
      <c r="D6" s="2" t="s">
        <v>338</v>
      </c>
      <c r="E6" s="2" t="s">
        <v>339</v>
      </c>
      <c r="F6" s="2" t="s">
        <v>340</v>
      </c>
      <c r="G6" s="2" t="s">
        <v>341</v>
      </c>
      <c r="H6" s="2" t="s">
        <v>342</v>
      </c>
      <c r="I6" s="2" t="s">
        <v>337</v>
      </c>
      <c r="J6" s="2" t="s">
        <v>343</v>
      </c>
      <c r="K6" s="2" t="s">
        <v>344</v>
      </c>
      <c r="L6" s="2" t="s">
        <v>345</v>
      </c>
      <c r="M6" s="2" t="s">
        <v>346</v>
      </c>
    </row>
    <row r="7" spans="1:13" ht="15.75" thickBot="1" x14ac:dyDescent="0.3">
      <c r="A7" s="8"/>
      <c r="B7" s="5"/>
      <c r="C7" s="8"/>
      <c r="D7" s="5"/>
      <c r="E7" s="5"/>
      <c r="F7" s="5"/>
      <c r="G7" s="5"/>
      <c r="H7" s="5"/>
      <c r="I7" s="8"/>
      <c r="J7" s="5"/>
      <c r="K7" s="5"/>
      <c r="L7" s="5"/>
      <c r="M7" s="12">
        <f>SUM(J7,K7,(-L7))</f>
        <v>0</v>
      </c>
    </row>
    <row r="8" spans="1:13" ht="15.75" thickBot="1" x14ac:dyDescent="0.3">
      <c r="A8" s="8"/>
      <c r="B8" s="5"/>
      <c r="C8" s="8"/>
      <c r="D8" s="5"/>
      <c r="E8" s="5"/>
      <c r="F8" s="5"/>
      <c r="G8" s="5"/>
      <c r="H8" s="5"/>
      <c r="I8" s="8"/>
      <c r="J8" s="5"/>
      <c r="K8" s="5"/>
      <c r="L8" s="5"/>
      <c r="M8" s="12">
        <f t="shared" ref="M8:M36" si="0">SUM(J8,K8,(-L8))</f>
        <v>0</v>
      </c>
    </row>
    <row r="9" spans="1:13" ht="15.75" thickBot="1" x14ac:dyDescent="0.3">
      <c r="A9" s="8"/>
      <c r="B9" s="5"/>
      <c r="C9" s="8"/>
      <c r="D9" s="5"/>
      <c r="E9" s="5"/>
      <c r="F9" s="5"/>
      <c r="G9" s="5"/>
      <c r="H9" s="5"/>
      <c r="I9" s="8"/>
      <c r="J9" s="5"/>
      <c r="K9" s="5"/>
      <c r="L9" s="5"/>
      <c r="M9" s="12">
        <f t="shared" si="0"/>
        <v>0</v>
      </c>
    </row>
    <row r="10" spans="1:13" ht="15.75" thickBot="1" x14ac:dyDescent="0.3">
      <c r="A10" s="8"/>
      <c r="B10" s="5"/>
      <c r="C10" s="8"/>
      <c r="D10" s="5"/>
      <c r="E10" s="5"/>
      <c r="F10" s="5"/>
      <c r="G10" s="5"/>
      <c r="H10" s="5"/>
      <c r="I10" s="8"/>
      <c r="J10" s="5"/>
      <c r="K10" s="5"/>
      <c r="L10" s="5"/>
      <c r="M10" s="12">
        <f t="shared" si="0"/>
        <v>0</v>
      </c>
    </row>
    <row r="11" spans="1:13" ht="15.75" thickBot="1" x14ac:dyDescent="0.3">
      <c r="A11" s="8"/>
      <c r="B11" s="5"/>
      <c r="C11" s="8"/>
      <c r="D11" s="5"/>
      <c r="E11" s="5"/>
      <c r="F11" s="5"/>
      <c r="G11" s="5"/>
      <c r="H11" s="5"/>
      <c r="I11" s="8"/>
      <c r="J11" s="5"/>
      <c r="K11" s="5"/>
      <c r="L11" s="5"/>
      <c r="M11" s="12">
        <f t="shared" si="0"/>
        <v>0</v>
      </c>
    </row>
    <row r="12" spans="1:13" ht="15.75" thickBot="1" x14ac:dyDescent="0.3">
      <c r="A12" s="8"/>
      <c r="B12" s="5"/>
      <c r="C12" s="8"/>
      <c r="D12" s="5"/>
      <c r="E12" s="5"/>
      <c r="F12" s="5"/>
      <c r="G12" s="5"/>
      <c r="H12" s="5"/>
      <c r="I12" s="8"/>
      <c r="J12" s="5"/>
      <c r="K12" s="5"/>
      <c r="L12" s="5"/>
      <c r="M12" s="12">
        <f t="shared" si="0"/>
        <v>0</v>
      </c>
    </row>
    <row r="13" spans="1:13" ht="15.75" thickBot="1" x14ac:dyDescent="0.3">
      <c r="A13" s="8"/>
      <c r="B13" s="5"/>
      <c r="C13" s="8"/>
      <c r="D13" s="5"/>
      <c r="E13" s="5"/>
      <c r="F13" s="5"/>
      <c r="G13" s="5"/>
      <c r="H13" s="5"/>
      <c r="I13" s="8"/>
      <c r="J13" s="5"/>
      <c r="K13" s="5"/>
      <c r="L13" s="5"/>
      <c r="M13" s="12">
        <f t="shared" si="0"/>
        <v>0</v>
      </c>
    </row>
    <row r="14" spans="1:13" ht="15.75" thickBot="1" x14ac:dyDescent="0.3">
      <c r="A14" s="8"/>
      <c r="B14" s="5"/>
      <c r="C14" s="8"/>
      <c r="D14" s="5"/>
      <c r="E14" s="5"/>
      <c r="F14" s="5"/>
      <c r="G14" s="5"/>
      <c r="H14" s="5"/>
      <c r="I14" s="8"/>
      <c r="J14" s="5"/>
      <c r="K14" s="5"/>
      <c r="L14" s="5"/>
      <c r="M14" s="12">
        <f t="shared" si="0"/>
        <v>0</v>
      </c>
    </row>
    <row r="15" spans="1:13" ht="15.75" thickBot="1" x14ac:dyDescent="0.3">
      <c r="A15" s="8"/>
      <c r="B15" s="5"/>
      <c r="C15" s="8"/>
      <c r="D15" s="5"/>
      <c r="E15" s="5"/>
      <c r="F15" s="5"/>
      <c r="G15" s="5"/>
      <c r="H15" s="5"/>
      <c r="I15" s="8"/>
      <c r="J15" s="5"/>
      <c r="K15" s="5"/>
      <c r="L15" s="5"/>
      <c r="M15" s="12">
        <f t="shared" si="0"/>
        <v>0</v>
      </c>
    </row>
    <row r="16" spans="1:13" ht="15.75" thickBot="1" x14ac:dyDescent="0.3">
      <c r="A16" s="8"/>
      <c r="B16" s="5"/>
      <c r="C16" s="8"/>
      <c r="D16" s="5"/>
      <c r="E16" s="5"/>
      <c r="F16" s="5"/>
      <c r="G16" s="5"/>
      <c r="H16" s="5"/>
      <c r="I16" s="8"/>
      <c r="J16" s="5"/>
      <c r="K16" s="5"/>
      <c r="L16" s="5"/>
      <c r="M16" s="12">
        <f t="shared" si="0"/>
        <v>0</v>
      </c>
    </row>
    <row r="17" spans="1:13" ht="15.75" thickBot="1" x14ac:dyDescent="0.3">
      <c r="A17" s="8"/>
      <c r="B17" s="5"/>
      <c r="C17" s="8"/>
      <c r="D17" s="5"/>
      <c r="E17" s="5"/>
      <c r="F17" s="5"/>
      <c r="G17" s="5"/>
      <c r="H17" s="5"/>
      <c r="I17" s="8"/>
      <c r="J17" s="5"/>
      <c r="K17" s="5"/>
      <c r="L17" s="5"/>
      <c r="M17" s="12">
        <f t="shared" si="0"/>
        <v>0</v>
      </c>
    </row>
    <row r="18" spans="1:13" ht="15.75" thickBot="1" x14ac:dyDescent="0.3">
      <c r="A18" s="8"/>
      <c r="B18" s="5"/>
      <c r="C18" s="8"/>
      <c r="D18" s="5"/>
      <c r="E18" s="5"/>
      <c r="F18" s="5"/>
      <c r="G18" s="5"/>
      <c r="H18" s="5"/>
      <c r="I18" s="8"/>
      <c r="J18" s="5"/>
      <c r="K18" s="5"/>
      <c r="L18" s="5"/>
      <c r="M18" s="12">
        <f t="shared" si="0"/>
        <v>0</v>
      </c>
    </row>
    <row r="19" spans="1:13" ht="15.75" thickBot="1" x14ac:dyDescent="0.3">
      <c r="A19" s="8"/>
      <c r="B19" s="5"/>
      <c r="C19" s="8"/>
      <c r="D19" s="5"/>
      <c r="E19" s="5"/>
      <c r="F19" s="5"/>
      <c r="G19" s="5"/>
      <c r="H19" s="5"/>
      <c r="I19" s="8"/>
      <c r="J19" s="5"/>
      <c r="K19" s="5"/>
      <c r="L19" s="5"/>
      <c r="M19" s="12">
        <f t="shared" si="0"/>
        <v>0</v>
      </c>
    </row>
    <row r="20" spans="1:13" ht="15.75" thickBot="1" x14ac:dyDescent="0.3">
      <c r="A20" s="8"/>
      <c r="B20" s="5"/>
      <c r="C20" s="8"/>
      <c r="D20" s="5"/>
      <c r="E20" s="5"/>
      <c r="F20" s="5"/>
      <c r="G20" s="5"/>
      <c r="H20" s="5"/>
      <c r="I20" s="8"/>
      <c r="J20" s="5"/>
      <c r="K20" s="5"/>
      <c r="L20" s="5"/>
      <c r="M20" s="12">
        <f t="shared" si="0"/>
        <v>0</v>
      </c>
    </row>
    <row r="21" spans="1:13" ht="15.75" thickBot="1" x14ac:dyDescent="0.3">
      <c r="A21" s="8"/>
      <c r="B21" s="5"/>
      <c r="C21" s="8"/>
      <c r="D21" s="5"/>
      <c r="E21" s="5"/>
      <c r="F21" s="5"/>
      <c r="G21" s="5"/>
      <c r="H21" s="5"/>
      <c r="I21" s="8"/>
      <c r="J21" s="5"/>
      <c r="K21" s="5"/>
      <c r="L21" s="5"/>
      <c r="M21" s="12">
        <f t="shared" si="0"/>
        <v>0</v>
      </c>
    </row>
    <row r="22" spans="1:13" ht="15.75" thickBot="1" x14ac:dyDescent="0.3">
      <c r="A22" s="8"/>
      <c r="B22" s="5"/>
      <c r="C22" s="8"/>
      <c r="D22" s="5"/>
      <c r="E22" s="5"/>
      <c r="F22" s="5"/>
      <c r="G22" s="5"/>
      <c r="H22" s="5"/>
      <c r="I22" s="8"/>
      <c r="J22" s="5"/>
      <c r="K22" s="5"/>
      <c r="L22" s="5"/>
      <c r="M22" s="12">
        <f t="shared" si="0"/>
        <v>0</v>
      </c>
    </row>
    <row r="23" spans="1:13" ht="15.75" thickBot="1" x14ac:dyDescent="0.3">
      <c r="A23" s="8"/>
      <c r="B23" s="5"/>
      <c r="C23" s="8"/>
      <c r="D23" s="5"/>
      <c r="E23" s="5"/>
      <c r="F23" s="5"/>
      <c r="G23" s="5"/>
      <c r="H23" s="5"/>
      <c r="I23" s="8"/>
      <c r="J23" s="5"/>
      <c r="K23" s="5"/>
      <c r="L23" s="5"/>
      <c r="M23" s="12">
        <f t="shared" si="0"/>
        <v>0</v>
      </c>
    </row>
    <row r="24" spans="1:13" ht="15.75" thickBot="1" x14ac:dyDescent="0.3">
      <c r="A24" s="8"/>
      <c r="B24" s="5"/>
      <c r="C24" s="8"/>
      <c r="D24" s="5"/>
      <c r="E24" s="5"/>
      <c r="F24" s="5"/>
      <c r="G24" s="5"/>
      <c r="H24" s="5"/>
      <c r="I24" s="8"/>
      <c r="J24" s="5"/>
      <c r="K24" s="5"/>
      <c r="L24" s="5"/>
      <c r="M24" s="12">
        <f t="shared" si="0"/>
        <v>0</v>
      </c>
    </row>
    <row r="25" spans="1:13" ht="15.75" thickBot="1" x14ac:dyDescent="0.3">
      <c r="A25" s="8"/>
      <c r="B25" s="5"/>
      <c r="C25" s="8"/>
      <c r="D25" s="5"/>
      <c r="E25" s="5"/>
      <c r="F25" s="5"/>
      <c r="G25" s="5"/>
      <c r="H25" s="5"/>
      <c r="I25" s="8"/>
      <c r="J25" s="5"/>
      <c r="K25" s="5"/>
      <c r="L25" s="5"/>
      <c r="M25" s="12">
        <f t="shared" si="0"/>
        <v>0</v>
      </c>
    </row>
    <row r="26" spans="1:13" ht="15.75" thickBot="1" x14ac:dyDescent="0.3">
      <c r="A26" s="8"/>
      <c r="B26" s="5"/>
      <c r="C26" s="8"/>
      <c r="D26" s="5"/>
      <c r="E26" s="5"/>
      <c r="F26" s="5"/>
      <c r="G26" s="5"/>
      <c r="H26" s="5"/>
      <c r="I26" s="8"/>
      <c r="J26" s="5"/>
      <c r="K26" s="5"/>
      <c r="L26" s="5"/>
      <c r="M26" s="12">
        <f t="shared" si="0"/>
        <v>0</v>
      </c>
    </row>
    <row r="27" spans="1:13" ht="15.75" thickBot="1" x14ac:dyDescent="0.3">
      <c r="A27" s="8"/>
      <c r="B27" s="5"/>
      <c r="C27" s="8"/>
      <c r="D27" s="5"/>
      <c r="E27" s="5"/>
      <c r="F27" s="5"/>
      <c r="G27" s="5"/>
      <c r="H27" s="5"/>
      <c r="I27" s="8"/>
      <c r="J27" s="5"/>
      <c r="K27" s="5"/>
      <c r="L27" s="5"/>
      <c r="M27" s="12">
        <f t="shared" si="0"/>
        <v>0</v>
      </c>
    </row>
    <row r="28" spans="1:13" ht="15.75" thickBot="1" x14ac:dyDescent="0.3">
      <c r="A28" s="8"/>
      <c r="B28" s="5"/>
      <c r="C28" s="8"/>
      <c r="D28" s="5"/>
      <c r="E28" s="5"/>
      <c r="F28" s="5"/>
      <c r="G28" s="5"/>
      <c r="H28" s="5"/>
      <c r="I28" s="8"/>
      <c r="J28" s="5"/>
      <c r="K28" s="5"/>
      <c r="L28" s="5"/>
      <c r="M28" s="12">
        <f t="shared" si="0"/>
        <v>0</v>
      </c>
    </row>
    <row r="29" spans="1:13" ht="15.75" thickBot="1" x14ac:dyDescent="0.3">
      <c r="A29" s="8"/>
      <c r="B29" s="5"/>
      <c r="C29" s="8"/>
      <c r="D29" s="5"/>
      <c r="E29" s="5"/>
      <c r="F29" s="5"/>
      <c r="G29" s="5"/>
      <c r="H29" s="5"/>
      <c r="I29" s="8"/>
      <c r="J29" s="5"/>
      <c r="K29" s="5"/>
      <c r="L29" s="5"/>
      <c r="M29" s="12">
        <f t="shared" si="0"/>
        <v>0</v>
      </c>
    </row>
    <row r="30" spans="1:13" ht="15.75" thickBot="1" x14ac:dyDescent="0.3">
      <c r="A30" s="8"/>
      <c r="B30" s="5"/>
      <c r="C30" s="8"/>
      <c r="D30" s="5"/>
      <c r="E30" s="5"/>
      <c r="F30" s="5"/>
      <c r="G30" s="5"/>
      <c r="H30" s="5"/>
      <c r="I30" s="8"/>
      <c r="J30" s="5"/>
      <c r="K30" s="5"/>
      <c r="L30" s="5"/>
      <c r="M30" s="12">
        <f t="shared" si="0"/>
        <v>0</v>
      </c>
    </row>
    <row r="31" spans="1:13" ht="15.75" thickBot="1" x14ac:dyDescent="0.3">
      <c r="A31" s="8"/>
      <c r="B31" s="5"/>
      <c r="C31" s="8"/>
      <c r="D31" s="5"/>
      <c r="E31" s="5"/>
      <c r="F31" s="5"/>
      <c r="G31" s="5"/>
      <c r="H31" s="5"/>
      <c r="I31" s="8"/>
      <c r="J31" s="5"/>
      <c r="K31" s="5"/>
      <c r="L31" s="5"/>
      <c r="M31" s="12">
        <f t="shared" si="0"/>
        <v>0</v>
      </c>
    </row>
    <row r="32" spans="1:13" ht="15.75" thickBot="1" x14ac:dyDescent="0.3">
      <c r="A32" s="8"/>
      <c r="B32" s="5"/>
      <c r="C32" s="8"/>
      <c r="D32" s="5"/>
      <c r="E32" s="5"/>
      <c r="F32" s="5"/>
      <c r="G32" s="5"/>
      <c r="H32" s="5"/>
      <c r="I32" s="8"/>
      <c r="J32" s="5"/>
      <c r="K32" s="5"/>
      <c r="L32" s="5"/>
      <c r="M32" s="12">
        <f t="shared" si="0"/>
        <v>0</v>
      </c>
    </row>
    <row r="33" spans="1:13" ht="15.75" thickBot="1" x14ac:dyDescent="0.3">
      <c r="A33" s="8"/>
      <c r="B33" s="5"/>
      <c r="C33" s="8"/>
      <c r="D33" s="5"/>
      <c r="E33" s="5"/>
      <c r="F33" s="5"/>
      <c r="G33" s="5"/>
      <c r="H33" s="5"/>
      <c r="I33" s="8"/>
      <c r="J33" s="5"/>
      <c r="K33" s="5"/>
      <c r="L33" s="5"/>
      <c r="M33" s="12">
        <f t="shared" si="0"/>
        <v>0</v>
      </c>
    </row>
    <row r="34" spans="1:13" ht="15.75" thickBot="1" x14ac:dyDescent="0.3">
      <c r="A34" s="8"/>
      <c r="B34" s="5"/>
      <c r="C34" s="8"/>
      <c r="D34" s="5"/>
      <c r="E34" s="5"/>
      <c r="F34" s="5"/>
      <c r="G34" s="5"/>
      <c r="H34" s="5"/>
      <c r="I34" s="8"/>
      <c r="J34" s="5"/>
      <c r="K34" s="5"/>
      <c r="L34" s="5"/>
      <c r="M34" s="12">
        <f t="shared" si="0"/>
        <v>0</v>
      </c>
    </row>
    <row r="35" spans="1:13" ht="15.75" thickBot="1" x14ac:dyDescent="0.3">
      <c r="A35" s="8"/>
      <c r="B35" s="5"/>
      <c r="C35" s="8"/>
      <c r="D35" s="5"/>
      <c r="E35" s="5"/>
      <c r="F35" s="5"/>
      <c r="G35" s="5"/>
      <c r="H35" s="5"/>
      <c r="I35" s="8"/>
      <c r="J35" s="5"/>
      <c r="K35" s="5"/>
      <c r="L35" s="5"/>
      <c r="M35" s="12">
        <f t="shared" si="0"/>
        <v>0</v>
      </c>
    </row>
    <row r="36" spans="1:13" ht="15.75" thickBot="1" x14ac:dyDescent="0.3">
      <c r="A36" s="8"/>
      <c r="B36" s="5"/>
      <c r="C36" s="8"/>
      <c r="D36" s="5"/>
      <c r="E36" s="5"/>
      <c r="F36" s="5"/>
      <c r="G36" s="5"/>
      <c r="H36" s="5"/>
      <c r="I36" s="8"/>
      <c r="J36" s="5"/>
      <c r="K36" s="5"/>
      <c r="L36" s="5"/>
      <c r="M36" s="12">
        <f t="shared" si="0"/>
        <v>0</v>
      </c>
    </row>
  </sheetData>
  <sheetProtection password="C774" sheet="1"/>
  <mergeCells count="8">
    <mergeCell ref="A5:A6"/>
    <mergeCell ref="B5:B6"/>
    <mergeCell ref="C5:H5"/>
    <mergeCell ref="I5:M5"/>
    <mergeCell ref="A1:M1"/>
    <mergeCell ref="A2:M2"/>
    <mergeCell ref="A3:M3"/>
    <mergeCell ref="A4:M4"/>
  </mergeCells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21</vt:i4>
      </vt:variant>
    </vt:vector>
  </HeadingPairs>
  <TitlesOfParts>
    <vt:vector size="45" baseType="lpstr">
      <vt:lpstr>G1</vt:lpstr>
      <vt:lpstr>G2</vt:lpstr>
      <vt:lpstr>G3</vt:lpstr>
      <vt:lpstr>G4</vt:lpstr>
      <vt:lpstr>G4a</vt:lpstr>
      <vt:lpstr>G4b</vt:lpstr>
      <vt:lpstr>G5</vt:lpstr>
      <vt:lpstr>G6</vt:lpstr>
      <vt:lpstr>G7</vt:lpstr>
      <vt:lpstr>G8</vt:lpstr>
      <vt:lpstr>G9</vt:lpstr>
      <vt:lpstr>G9b</vt:lpstr>
      <vt:lpstr>G10</vt:lpstr>
      <vt:lpstr>G11</vt:lpstr>
      <vt:lpstr>G12</vt:lpstr>
      <vt:lpstr>G50</vt:lpstr>
      <vt:lpstr>G70</vt:lpstr>
      <vt:lpstr>G80</vt:lpstr>
      <vt:lpstr>A71b</vt:lpstr>
      <vt:lpstr>A72</vt:lpstr>
      <vt:lpstr>A73b</vt:lpstr>
      <vt:lpstr>A74</vt:lpstr>
      <vt:lpstr>A75</vt:lpstr>
      <vt:lpstr>A76</vt:lpstr>
      <vt:lpstr>areaA73b</vt:lpstr>
      <vt:lpstr>areaG1</vt:lpstr>
      <vt:lpstr>areaG10</vt:lpstr>
      <vt:lpstr>areaG11</vt:lpstr>
      <vt:lpstr>areaG2</vt:lpstr>
      <vt:lpstr>areaG3_1</vt:lpstr>
      <vt:lpstr>areaG3_2</vt:lpstr>
      <vt:lpstr>areaG3_3</vt:lpstr>
      <vt:lpstr>areaG3_4</vt:lpstr>
      <vt:lpstr>areaG4</vt:lpstr>
      <vt:lpstr>areaG4a</vt:lpstr>
      <vt:lpstr>areaG4b</vt:lpstr>
      <vt:lpstr>areaG5</vt:lpstr>
      <vt:lpstr>areaG50</vt:lpstr>
      <vt:lpstr>areaG6</vt:lpstr>
      <vt:lpstr>areaG7</vt:lpstr>
      <vt:lpstr>areaG70</vt:lpstr>
      <vt:lpstr>areaG8</vt:lpstr>
      <vt:lpstr>areaG80</vt:lpstr>
      <vt:lpstr>areaG9</vt:lpstr>
      <vt:lpstr>areaG9b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Floria, Esther</dc:creator>
  <cp:lastModifiedBy>María Wunsch Martínez</cp:lastModifiedBy>
  <dcterms:created xsi:type="dcterms:W3CDTF">2016-02-02T11:48:23Z</dcterms:created>
  <dcterms:modified xsi:type="dcterms:W3CDTF">2023-01-16T23:20:01Z</dcterms:modified>
</cp:coreProperties>
</file>